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20140730\Desktop\odpady leták\"/>
    </mc:Choice>
  </mc:AlternateContent>
  <bookViews>
    <workbookView xWindow="0" yWindow="0" windowWidth="28800" windowHeight="11835"/>
  </bookViews>
  <sheets>
    <sheet name="KALENDÁR" sheetId="1" r:id="rId1"/>
  </sheets>
  <definedNames>
    <definedName name="Dni">{0,1,2,3,4,5,6} + {0;1;2;3;4;5}*7</definedName>
    <definedName name="Hod_apr">DATE(KalRok,4,1)</definedName>
    <definedName name="Hod_aug">DATE(KalRok,8,1)</definedName>
    <definedName name="Hod_dec">DATE(KalRok,12,1)</definedName>
    <definedName name="Hod_feb">DATE(KalRok,2,1)</definedName>
    <definedName name="Hod_jan">DATE(KalRok,1,1)</definedName>
    <definedName name="Hod_júl">DATE(KalRok,7,1)</definedName>
    <definedName name="Hod_jún">DATE(KalRok,6,1)</definedName>
    <definedName name="Hod_máj">DATE(KalRok,5,1)</definedName>
    <definedName name="Hod_mar">DATE(KalRok,3,1)</definedName>
    <definedName name="Hod_nov">DATE(KalRok,11,1)</definedName>
    <definedName name="Hod_okt">DATE(KalRok,10,1)</definedName>
    <definedName name="Hod_sep">DATE(KalRok,9,1)</definedName>
    <definedName name="KalRok">KALENDÁR!$B$1</definedName>
    <definedName name="NázovStĺpcaOblasť1..H9.1">KALENDÁR!$B$3</definedName>
    <definedName name="NázovStĺpcaOblasť10..P41.1">KALENDÁR!$J$35</definedName>
    <definedName name="NázovStĺpcaOblasť11..H49.1">KALENDÁR!$B$43</definedName>
    <definedName name="NázovStĺpcaOblasť12..P49.1">KALENDÁR!$J$43</definedName>
    <definedName name="NázovStĺpcaOblasť2..P9.1">KALENDÁR!$J$3</definedName>
    <definedName name="NázovStĺpcaOblasť3..H17.1">KALENDÁR!$B$11</definedName>
    <definedName name="NázovStĺpcaOblasť4..P17.1">KALENDÁR!$J$11</definedName>
    <definedName name="NázovStĺpcaOblasť5..H25.1">KALENDÁR!$B$19</definedName>
    <definedName name="NázovStĺpcaOblasť6..P25.1">KALENDÁR!$J$19</definedName>
    <definedName name="NázovStĺpcaOblasť7..H33.1">KALENDÁR!$B$27</definedName>
    <definedName name="NázovStĺpcaOblasť8..P33.1">KALENDÁR!$J$27</definedName>
    <definedName name="NázovStĺpcaOblasť9..H41.1">KALENDÁR!$B$35</definedName>
    <definedName name="ZačiatokTýždňa">"Pondelok"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3" i="1" l="1"/>
  <c r="O43" i="1"/>
  <c r="N43" i="1"/>
  <c r="M43" i="1"/>
  <c r="L43" i="1"/>
  <c r="K43" i="1"/>
  <c r="J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H35" i="1"/>
  <c r="G35" i="1"/>
  <c r="F35" i="1"/>
  <c r="E35" i="1"/>
  <c r="D35" i="1"/>
  <c r="C35" i="1"/>
  <c r="B35" i="1"/>
  <c r="P27" i="1"/>
  <c r="O27" i="1"/>
  <c r="N27" i="1"/>
  <c r="M27" i="1"/>
  <c r="L27" i="1"/>
  <c r="K27" i="1"/>
  <c r="J27" i="1"/>
  <c r="H27" i="1"/>
  <c r="G27" i="1"/>
  <c r="F27" i="1"/>
  <c r="E27" i="1"/>
  <c r="D27" i="1"/>
  <c r="C27" i="1"/>
  <c r="B27" i="1"/>
  <c r="P19" i="1"/>
  <c r="O19" i="1"/>
  <c r="N19" i="1"/>
  <c r="M19" i="1"/>
  <c r="L19" i="1"/>
  <c r="K19" i="1"/>
  <c r="J19" i="1"/>
  <c r="H19" i="1"/>
  <c r="G19" i="1"/>
  <c r="F19" i="1"/>
  <c r="E19" i="1"/>
  <c r="D19" i="1"/>
  <c r="C19" i="1"/>
  <c r="B19" i="1"/>
  <c r="P11" i="1"/>
  <c r="O11" i="1"/>
  <c r="N11" i="1"/>
  <c r="M11" i="1"/>
  <c r="L11" i="1"/>
  <c r="K11" i="1"/>
  <c r="J11" i="1"/>
  <c r="H11" i="1"/>
  <c r="G11" i="1"/>
  <c r="F11" i="1"/>
  <c r="E11" i="1"/>
  <c r="D11" i="1"/>
  <c r="C11" i="1"/>
  <c r="B11" i="1"/>
  <c r="P3" i="1"/>
  <c r="O3" i="1"/>
  <c r="N3" i="1"/>
  <c r="M3" i="1"/>
  <c r="L3" i="1"/>
  <c r="K3" i="1"/>
  <c r="J3" i="1"/>
  <c r="H3" i="1"/>
  <c r="G3" i="1"/>
  <c r="F3" i="1"/>
  <c r="E3" i="1"/>
  <c r="D3" i="1"/>
  <c r="C3" i="1"/>
  <c r="B3" i="1"/>
  <c r="B1" i="1" l="1"/>
  <c r="B37" i="1" l="1" a="1"/>
  <c r="J36" i="1" a="1"/>
  <c r="B36" i="1" a="1"/>
  <c r="J33" i="1" a="1"/>
  <c r="B33" i="1" a="1"/>
  <c r="J32" i="1" a="1"/>
  <c r="B32" i="1" a="1"/>
  <c r="J31" i="1" a="1"/>
  <c r="B31" i="1" a="1"/>
  <c r="J30" i="1" a="1"/>
  <c r="B30" i="1" a="1"/>
  <c r="J29" i="1" a="1"/>
  <c r="B29" i="1" a="1"/>
  <c r="J28" i="1" a="1"/>
  <c r="B28" i="1" a="1"/>
  <c r="J25" i="1" a="1"/>
  <c r="B25" i="1" a="1"/>
  <c r="J24" i="1" a="1"/>
  <c r="B24" i="1" a="1"/>
  <c r="J23" i="1" a="1"/>
  <c r="B23" i="1" a="1"/>
  <c r="J22" i="1" a="1"/>
  <c r="B22" i="1" a="1"/>
  <c r="J21" i="1" a="1"/>
  <c r="B21" i="1" a="1"/>
  <c r="J20" i="1" a="1"/>
  <c r="B20" i="1" a="1"/>
  <c r="J17" i="1" a="1"/>
  <c r="B17" i="1" a="1"/>
  <c r="J16" i="1" a="1"/>
  <c r="B16" i="1" a="1"/>
  <c r="J15" i="1" a="1"/>
  <c r="B15" i="1" a="1"/>
  <c r="J14" i="1" a="1"/>
  <c r="B14" i="1" a="1"/>
  <c r="J13" i="1" a="1"/>
  <c r="B13" i="1" a="1"/>
  <c r="J12" i="1" a="1"/>
  <c r="B12" i="1" a="1"/>
  <c r="J9" i="1" a="1"/>
  <c r="B9" i="1" a="1"/>
  <c r="J8" i="1" a="1"/>
  <c r="B8" i="1" a="1"/>
  <c r="J7" i="1" a="1"/>
  <c r="B7" i="1" a="1"/>
  <c r="J6" i="1" a="1"/>
  <c r="B6" i="1" a="1"/>
  <c r="J5" i="1" a="1"/>
  <c r="B5" i="1" a="1"/>
  <c r="J4" i="1" a="1"/>
  <c r="B4" i="1" a="1"/>
  <c r="J49" i="1" a="1"/>
  <c r="B49" i="1" a="1"/>
  <c r="J48" i="1" a="1"/>
  <c r="B48" i="1" a="1"/>
  <c r="J47" i="1" a="1"/>
  <c r="B47" i="1" a="1"/>
  <c r="J46" i="1" a="1"/>
  <c r="B46" i="1" a="1"/>
  <c r="J45" i="1" a="1"/>
  <c r="B45" i="1" a="1"/>
  <c r="J44" i="1" a="1"/>
  <c r="B44" i="1" a="1"/>
  <c r="J41" i="1" a="1"/>
  <c r="B41" i="1" a="1"/>
  <c r="J40" i="1" a="1"/>
  <c r="B40" i="1" a="1"/>
  <c r="J39" i="1" a="1"/>
  <c r="B39" i="1" a="1"/>
  <c r="J38" i="1" a="1"/>
  <c r="B38" i="1" a="1"/>
  <c r="J37" i="1" a="1"/>
  <c r="B2" i="1"/>
  <c r="B18" i="1"/>
  <c r="B34" i="1"/>
  <c r="J2" i="1"/>
  <c r="J18" i="1"/>
  <c r="J26" i="1"/>
  <c r="B10" i="1"/>
  <c r="B26" i="1"/>
  <c r="J42" i="1"/>
  <c r="J10" i="1"/>
  <c r="J34" i="1"/>
  <c r="B42" i="1"/>
  <c r="P37" i="1" l="1"/>
  <c r="N37" i="1"/>
  <c r="L37" i="1"/>
  <c r="J37" i="1"/>
  <c r="O37" i="1"/>
  <c r="K37" i="1"/>
  <c r="M37" i="1"/>
  <c r="P38" i="1"/>
  <c r="N38" i="1"/>
  <c r="L38" i="1"/>
  <c r="J38" i="1"/>
  <c r="O38" i="1"/>
  <c r="K38" i="1"/>
  <c r="M38" i="1"/>
  <c r="P39" i="1"/>
  <c r="N39" i="1"/>
  <c r="L39" i="1"/>
  <c r="J39" i="1"/>
  <c r="O39" i="1"/>
  <c r="K39" i="1"/>
  <c r="M39" i="1"/>
  <c r="P40" i="1"/>
  <c r="N40" i="1"/>
  <c r="L40" i="1"/>
  <c r="J40" i="1"/>
  <c r="O40" i="1"/>
  <c r="K40" i="1"/>
  <c r="M40" i="1"/>
  <c r="P41" i="1"/>
  <c r="N41" i="1"/>
  <c r="L41" i="1"/>
  <c r="J41" i="1"/>
  <c r="O41" i="1"/>
  <c r="K41" i="1"/>
  <c r="M41" i="1"/>
  <c r="P44" i="1"/>
  <c r="N44" i="1"/>
  <c r="L44" i="1"/>
  <c r="J44" i="1"/>
  <c r="O44" i="1"/>
  <c r="K44" i="1"/>
  <c r="M44" i="1"/>
  <c r="P45" i="1"/>
  <c r="N45" i="1"/>
  <c r="L45" i="1"/>
  <c r="J45" i="1"/>
  <c r="O45" i="1"/>
  <c r="K45" i="1"/>
  <c r="M45" i="1"/>
  <c r="P46" i="1"/>
  <c r="N46" i="1"/>
  <c r="L46" i="1"/>
  <c r="J46" i="1"/>
  <c r="O46" i="1"/>
  <c r="K46" i="1"/>
  <c r="M46" i="1"/>
  <c r="P47" i="1"/>
  <c r="N47" i="1"/>
  <c r="L47" i="1"/>
  <c r="J47" i="1"/>
  <c r="O47" i="1"/>
  <c r="K47" i="1"/>
  <c r="M47" i="1"/>
  <c r="P48" i="1"/>
  <c r="N48" i="1"/>
  <c r="L48" i="1"/>
  <c r="J48" i="1"/>
  <c r="O48" i="1"/>
  <c r="K48" i="1"/>
  <c r="M48" i="1"/>
  <c r="P49" i="1"/>
  <c r="N49" i="1"/>
  <c r="L49" i="1"/>
  <c r="J49" i="1"/>
  <c r="O49" i="1"/>
  <c r="K49" i="1"/>
  <c r="M49" i="1"/>
  <c r="O4" i="1"/>
  <c r="M4" i="1"/>
  <c r="K4" i="1"/>
  <c r="P4" i="1"/>
  <c r="N4" i="1"/>
  <c r="L4" i="1"/>
  <c r="J4" i="1"/>
  <c r="O5" i="1"/>
  <c r="M5" i="1"/>
  <c r="K5" i="1"/>
  <c r="P5" i="1"/>
  <c r="N5" i="1"/>
  <c r="L5" i="1"/>
  <c r="J5" i="1"/>
  <c r="O6" i="1"/>
  <c r="M6" i="1"/>
  <c r="K6" i="1"/>
  <c r="P6" i="1"/>
  <c r="N6" i="1"/>
  <c r="L6" i="1"/>
  <c r="J6" i="1"/>
  <c r="O7" i="1"/>
  <c r="M7" i="1"/>
  <c r="K7" i="1"/>
  <c r="P7" i="1"/>
  <c r="N7" i="1"/>
  <c r="L7" i="1"/>
  <c r="J7" i="1"/>
  <c r="O8" i="1"/>
  <c r="M8" i="1"/>
  <c r="K8" i="1"/>
  <c r="P8" i="1"/>
  <c r="N8" i="1"/>
  <c r="L8" i="1"/>
  <c r="J8" i="1"/>
  <c r="O9" i="1"/>
  <c r="M9" i="1"/>
  <c r="K9" i="1"/>
  <c r="P9" i="1"/>
  <c r="N9" i="1"/>
  <c r="L9" i="1"/>
  <c r="J9" i="1"/>
  <c r="O12" i="1"/>
  <c r="M12" i="1"/>
  <c r="K12" i="1"/>
  <c r="P12" i="1"/>
  <c r="N12" i="1"/>
  <c r="L12" i="1"/>
  <c r="J12" i="1"/>
  <c r="O13" i="1"/>
  <c r="M13" i="1"/>
  <c r="K13" i="1"/>
  <c r="P13" i="1"/>
  <c r="N13" i="1"/>
  <c r="L13" i="1"/>
  <c r="J13" i="1"/>
  <c r="O14" i="1"/>
  <c r="M14" i="1"/>
  <c r="K14" i="1"/>
  <c r="P14" i="1"/>
  <c r="N14" i="1"/>
  <c r="L14" i="1"/>
  <c r="J14" i="1"/>
  <c r="O15" i="1"/>
  <c r="M15" i="1"/>
  <c r="K15" i="1"/>
  <c r="N15" i="1"/>
  <c r="J15" i="1"/>
  <c r="P15" i="1"/>
  <c r="L15" i="1"/>
  <c r="O16" i="1"/>
  <c r="M16" i="1"/>
  <c r="K16" i="1"/>
  <c r="N16" i="1"/>
  <c r="J16" i="1"/>
  <c r="P16" i="1"/>
  <c r="L16" i="1"/>
  <c r="O17" i="1"/>
  <c r="M17" i="1"/>
  <c r="K17" i="1"/>
  <c r="N17" i="1"/>
  <c r="J17" i="1"/>
  <c r="P17" i="1"/>
  <c r="L17" i="1"/>
  <c r="O20" i="1"/>
  <c r="M20" i="1"/>
  <c r="K20" i="1"/>
  <c r="N20" i="1"/>
  <c r="J20" i="1"/>
  <c r="P20" i="1"/>
  <c r="L20" i="1"/>
  <c r="O21" i="1"/>
  <c r="M21" i="1"/>
  <c r="K21" i="1"/>
  <c r="N21" i="1"/>
  <c r="J21" i="1"/>
  <c r="P21" i="1"/>
  <c r="L21" i="1"/>
  <c r="O22" i="1"/>
  <c r="M22" i="1"/>
  <c r="K22" i="1"/>
  <c r="N22" i="1"/>
  <c r="J22" i="1"/>
  <c r="P22" i="1"/>
  <c r="L22" i="1"/>
  <c r="O23" i="1"/>
  <c r="M23" i="1"/>
  <c r="K23" i="1"/>
  <c r="N23" i="1"/>
  <c r="J23" i="1"/>
  <c r="P23" i="1"/>
  <c r="L23" i="1"/>
  <c r="O24" i="1"/>
  <c r="M24" i="1"/>
  <c r="K24" i="1"/>
  <c r="N24" i="1"/>
  <c r="J24" i="1"/>
  <c r="P24" i="1"/>
  <c r="L24" i="1"/>
  <c r="O25" i="1"/>
  <c r="M25" i="1"/>
  <c r="K25" i="1"/>
  <c r="N25" i="1"/>
  <c r="J25" i="1"/>
  <c r="P25" i="1"/>
  <c r="L25" i="1"/>
  <c r="O28" i="1"/>
  <c r="M28" i="1"/>
  <c r="K28" i="1"/>
  <c r="N28" i="1"/>
  <c r="J28" i="1"/>
  <c r="P28" i="1"/>
  <c r="L28" i="1"/>
  <c r="O29" i="1"/>
  <c r="M29" i="1"/>
  <c r="K29" i="1"/>
  <c r="N29" i="1"/>
  <c r="J29" i="1"/>
  <c r="P29" i="1"/>
  <c r="L29" i="1"/>
  <c r="O30" i="1"/>
  <c r="M30" i="1"/>
  <c r="K30" i="1"/>
  <c r="N30" i="1"/>
  <c r="J30" i="1"/>
  <c r="P30" i="1"/>
  <c r="L30" i="1"/>
  <c r="O31" i="1"/>
  <c r="M31" i="1"/>
  <c r="K31" i="1"/>
  <c r="N31" i="1"/>
  <c r="J31" i="1"/>
  <c r="P31" i="1"/>
  <c r="L31" i="1"/>
  <c r="O32" i="1"/>
  <c r="M32" i="1"/>
  <c r="K32" i="1"/>
  <c r="N32" i="1"/>
  <c r="J32" i="1"/>
  <c r="P32" i="1"/>
  <c r="L32" i="1"/>
  <c r="O33" i="1"/>
  <c r="M33" i="1"/>
  <c r="K33" i="1"/>
  <c r="N33" i="1"/>
  <c r="J33" i="1"/>
  <c r="P33" i="1"/>
  <c r="L33" i="1"/>
  <c r="O36" i="1"/>
  <c r="M36" i="1"/>
  <c r="K36" i="1"/>
  <c r="N36" i="1"/>
  <c r="J36" i="1"/>
  <c r="P36" i="1"/>
  <c r="L36" i="1"/>
  <c r="H38" i="1"/>
  <c r="F38" i="1"/>
  <c r="D38" i="1"/>
  <c r="B38" i="1"/>
  <c r="G38" i="1"/>
  <c r="C38" i="1"/>
  <c r="E38" i="1"/>
  <c r="H39" i="1"/>
  <c r="F39" i="1"/>
  <c r="D39" i="1"/>
  <c r="B39" i="1"/>
  <c r="G39" i="1"/>
  <c r="C39" i="1"/>
  <c r="E39" i="1"/>
  <c r="H40" i="1"/>
  <c r="F40" i="1"/>
  <c r="D40" i="1"/>
  <c r="B40" i="1"/>
  <c r="G40" i="1"/>
  <c r="C40" i="1"/>
  <c r="E40" i="1"/>
  <c r="H41" i="1"/>
  <c r="F41" i="1"/>
  <c r="D41" i="1"/>
  <c r="B41" i="1"/>
  <c r="G41" i="1"/>
  <c r="C41" i="1"/>
  <c r="E41" i="1"/>
  <c r="H44" i="1"/>
  <c r="F44" i="1"/>
  <c r="D44" i="1"/>
  <c r="B44" i="1"/>
  <c r="G44" i="1"/>
  <c r="C44" i="1"/>
  <c r="E44" i="1"/>
  <c r="H45" i="1"/>
  <c r="F45" i="1"/>
  <c r="D45" i="1"/>
  <c r="B45" i="1"/>
  <c r="G45" i="1"/>
  <c r="C45" i="1"/>
  <c r="E45" i="1"/>
  <c r="H46" i="1"/>
  <c r="F46" i="1"/>
  <c r="D46" i="1"/>
  <c r="B46" i="1"/>
  <c r="G46" i="1"/>
  <c r="C46" i="1"/>
  <c r="E46" i="1"/>
  <c r="H47" i="1"/>
  <c r="F47" i="1"/>
  <c r="D47" i="1"/>
  <c r="B47" i="1"/>
  <c r="G47" i="1"/>
  <c r="C47" i="1"/>
  <c r="E47" i="1"/>
  <c r="H48" i="1"/>
  <c r="F48" i="1"/>
  <c r="D48" i="1"/>
  <c r="B48" i="1"/>
  <c r="G48" i="1"/>
  <c r="C48" i="1"/>
  <c r="E48" i="1"/>
  <c r="H49" i="1"/>
  <c r="F49" i="1"/>
  <c r="D49" i="1"/>
  <c r="B49" i="1"/>
  <c r="G49" i="1"/>
  <c r="C49" i="1"/>
  <c r="E49" i="1"/>
  <c r="G4" i="1"/>
  <c r="E4" i="1"/>
  <c r="C4" i="1"/>
  <c r="H4" i="1"/>
  <c r="F4" i="1"/>
  <c r="D4" i="1"/>
  <c r="B4" i="1"/>
  <c r="G5" i="1"/>
  <c r="E5" i="1"/>
  <c r="C5" i="1"/>
  <c r="H5" i="1"/>
  <c r="F5" i="1"/>
  <c r="D5" i="1"/>
  <c r="B5" i="1"/>
  <c r="G6" i="1"/>
  <c r="E6" i="1"/>
  <c r="C6" i="1"/>
  <c r="H6" i="1"/>
  <c r="F6" i="1"/>
  <c r="D6" i="1"/>
  <c r="B6" i="1"/>
  <c r="G7" i="1"/>
  <c r="E7" i="1"/>
  <c r="C7" i="1"/>
  <c r="H7" i="1"/>
  <c r="F7" i="1"/>
  <c r="D7" i="1"/>
  <c r="B7" i="1"/>
  <c r="G8" i="1"/>
  <c r="E8" i="1"/>
  <c r="C8" i="1"/>
  <c r="H8" i="1"/>
  <c r="F8" i="1"/>
  <c r="D8" i="1"/>
  <c r="B8" i="1"/>
  <c r="G9" i="1"/>
  <c r="E9" i="1"/>
  <c r="C9" i="1"/>
  <c r="H9" i="1"/>
  <c r="F9" i="1"/>
  <c r="D9" i="1"/>
  <c r="B9" i="1"/>
  <c r="G12" i="1"/>
  <c r="E12" i="1"/>
  <c r="C12" i="1"/>
  <c r="H12" i="1"/>
  <c r="F12" i="1"/>
  <c r="D12" i="1"/>
  <c r="B12" i="1"/>
  <c r="G13" i="1"/>
  <c r="E13" i="1"/>
  <c r="C13" i="1"/>
  <c r="H13" i="1"/>
  <c r="F13" i="1"/>
  <c r="D13" i="1"/>
  <c r="B13" i="1"/>
  <c r="G14" i="1"/>
  <c r="E14" i="1"/>
  <c r="C14" i="1"/>
  <c r="H14" i="1"/>
  <c r="F14" i="1"/>
  <c r="D14" i="1"/>
  <c r="B14" i="1"/>
  <c r="G15" i="1"/>
  <c r="E15" i="1"/>
  <c r="C15" i="1"/>
  <c r="H15" i="1"/>
  <c r="F15" i="1"/>
  <c r="D15" i="1"/>
  <c r="B15" i="1"/>
  <c r="G16" i="1"/>
  <c r="E16" i="1"/>
  <c r="C16" i="1"/>
  <c r="F16" i="1"/>
  <c r="B16" i="1"/>
  <c r="H16" i="1"/>
  <c r="D16" i="1"/>
  <c r="G17" i="1"/>
  <c r="E17" i="1"/>
  <c r="C17" i="1"/>
  <c r="F17" i="1"/>
  <c r="B17" i="1"/>
  <c r="H17" i="1"/>
  <c r="D17" i="1"/>
  <c r="G20" i="1"/>
  <c r="E20" i="1"/>
  <c r="C20" i="1"/>
  <c r="F20" i="1"/>
  <c r="B20" i="1"/>
  <c r="H20" i="1"/>
  <c r="D20" i="1"/>
  <c r="G21" i="1"/>
  <c r="E21" i="1"/>
  <c r="C21" i="1"/>
  <c r="F21" i="1"/>
  <c r="B21" i="1"/>
  <c r="H21" i="1"/>
  <c r="D21" i="1"/>
  <c r="G22" i="1"/>
  <c r="E22" i="1"/>
  <c r="C22" i="1"/>
  <c r="F22" i="1"/>
  <c r="B22" i="1"/>
  <c r="H22" i="1"/>
  <c r="D22" i="1"/>
  <c r="G23" i="1"/>
  <c r="E23" i="1"/>
  <c r="C23" i="1"/>
  <c r="F23" i="1"/>
  <c r="B23" i="1"/>
  <c r="H23" i="1"/>
  <c r="D23" i="1"/>
  <c r="G24" i="1"/>
  <c r="E24" i="1"/>
  <c r="C24" i="1"/>
  <c r="F24" i="1"/>
  <c r="B24" i="1"/>
  <c r="H24" i="1"/>
  <c r="D24" i="1"/>
  <c r="G25" i="1"/>
  <c r="E25" i="1"/>
  <c r="C25" i="1"/>
  <c r="F25" i="1"/>
  <c r="B25" i="1"/>
  <c r="H25" i="1"/>
  <c r="D25" i="1"/>
  <c r="G28" i="1"/>
  <c r="E28" i="1"/>
  <c r="C28" i="1"/>
  <c r="F28" i="1"/>
  <c r="B28" i="1"/>
  <c r="H28" i="1"/>
  <c r="D28" i="1"/>
  <c r="G29" i="1"/>
  <c r="E29" i="1"/>
  <c r="C29" i="1"/>
  <c r="F29" i="1"/>
  <c r="B29" i="1"/>
  <c r="H29" i="1"/>
  <c r="D29" i="1"/>
  <c r="G30" i="1"/>
  <c r="E30" i="1"/>
  <c r="C30" i="1"/>
  <c r="F30" i="1"/>
  <c r="B30" i="1"/>
  <c r="H30" i="1"/>
  <c r="D30" i="1"/>
  <c r="G31" i="1"/>
  <c r="E31" i="1"/>
  <c r="C31" i="1"/>
  <c r="F31" i="1"/>
  <c r="B31" i="1"/>
  <c r="H31" i="1"/>
  <c r="D31" i="1"/>
  <c r="G32" i="1"/>
  <c r="E32" i="1"/>
  <c r="C32" i="1"/>
  <c r="F32" i="1"/>
  <c r="B32" i="1"/>
  <c r="H32" i="1"/>
  <c r="D32" i="1"/>
  <c r="G33" i="1"/>
  <c r="E33" i="1"/>
  <c r="C33" i="1"/>
  <c r="F33" i="1"/>
  <c r="B33" i="1"/>
  <c r="H33" i="1"/>
  <c r="D33" i="1"/>
  <c r="G36" i="1"/>
  <c r="E36" i="1"/>
  <c r="C36" i="1"/>
  <c r="F36" i="1"/>
  <c r="B36" i="1"/>
  <c r="H36" i="1"/>
  <c r="D36" i="1"/>
  <c r="H37" i="1"/>
  <c r="G37" i="1"/>
  <c r="E37" i="1"/>
  <c r="C37" i="1"/>
  <c r="F37" i="1"/>
  <c r="B37" i="1"/>
  <c r="D37" i="1"/>
</calcChain>
</file>

<file path=xl/sharedStrings.xml><?xml version="1.0" encoding="utf-8"?>
<sst xmlns="http://schemas.openxmlformats.org/spreadsheetml/2006/main" count="3" uniqueCount="3">
  <si>
    <t>KO</t>
  </si>
  <si>
    <t>bio odpad</t>
  </si>
  <si>
    <t>plasty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</si>
</sst>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_(* #,##0_);_(* \(#,##0\);_(* &quot;-&quot;_);_(@_)"/>
    <numFmt numFmtId="167" formatCode="_(* #,##0.00_);_(* \(#,##0.00\);_(* &quot;-&quot;??_);_(@_)"/>
    <numFmt numFmtId="168" formatCode="mmmm"/>
    <numFmt numFmtId="169" formatCode="d"/>
  </numFmts>
  <fonts count="19" x14ac:knownFonts="1">
    <font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 tint="0.34998626667073579"/>
      <name val="Calibri Light"/>
      <family val="2"/>
      <scheme val="major"/>
    </font>
    <font>
      <sz val="48"/>
      <color theme="1" tint="0.34998626667073579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4"/>
      </top>
      <bottom style="thin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horizontal="center" vertical="center"/>
    </xf>
    <xf numFmtId="0" fontId="7" fillId="0" borderId="0"/>
    <xf numFmtId="168" fontId="3" fillId="0" borderId="1">
      <alignment horizontal="center"/>
    </xf>
    <xf numFmtId="0" fontId="5" fillId="0" borderId="0">
      <alignment horizontal="center" vertical="center"/>
    </xf>
    <xf numFmtId="0" fontId="7" fillId="0" borderId="0">
      <alignment vertical="center"/>
    </xf>
    <xf numFmtId="0" fontId="4" fillId="0" borderId="0">
      <alignment horizontal="center" vertical="center"/>
    </xf>
    <xf numFmtId="169" fontId="6" fillId="0" borderId="0" applyFont="0" applyFill="0" applyBorder="0" applyAlignment="0">
      <alignment horizontal="center" vertical="center"/>
    </xf>
    <xf numFmtId="0" fontId="2" fillId="0" borderId="0" applyFill="0" applyBorder="0" applyAlignment="0">
      <alignment horizontal="center" vertical="center"/>
    </xf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" applyNumberFormat="0" applyAlignment="0" applyProtection="0"/>
    <xf numFmtId="0" fontId="12" fillId="7" borderId="3" applyNumberFormat="0" applyAlignment="0" applyProtection="0"/>
    <xf numFmtId="0" fontId="13" fillId="7" borderId="2" applyNumberFormat="0" applyAlignment="0" applyProtection="0"/>
    <xf numFmtId="0" fontId="14" fillId="0" borderId="4" applyNumberFormat="0" applyFill="0" applyAlignment="0" applyProtection="0"/>
    <xf numFmtId="0" fontId="15" fillId="8" borderId="5" applyNumberFormat="0" applyAlignment="0" applyProtection="0"/>
    <xf numFmtId="0" fontId="16" fillId="0" borderId="0" applyNumberFormat="0" applyFill="0" applyBorder="0" applyAlignment="0" applyProtection="0"/>
    <xf numFmtId="0" fontId="6" fillId="9" borderId="6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20">
    <xf numFmtId="0" fontId="0" fillId="0" borderId="0" xfId="0">
      <alignment horizontal="center" vertical="center"/>
    </xf>
    <xf numFmtId="0" fontId="5" fillId="0" borderId="0" xfId="3">
      <alignment horizontal="center" vertical="center"/>
    </xf>
    <xf numFmtId="0" fontId="0" fillId="0" borderId="0" xfId="0">
      <alignment horizontal="center" vertical="center"/>
    </xf>
    <xf numFmtId="0" fontId="2" fillId="2" borderId="0" xfId="7" applyFill="1">
      <alignment horizontal="center" vertical="center"/>
    </xf>
    <xf numFmtId="0" fontId="2" fillId="0" borderId="0" xfId="7">
      <alignment horizontal="center" vertical="center"/>
    </xf>
    <xf numFmtId="169" fontId="6" fillId="0" borderId="0" xfId="6" applyNumberFormat="1">
      <alignment horizontal="center" vertical="center"/>
    </xf>
    <xf numFmtId="169" fontId="0" fillId="0" borderId="0" xfId="6" applyNumberFormat="1" applyFont="1">
      <alignment horizontal="center" vertical="center"/>
    </xf>
    <xf numFmtId="169" fontId="6" fillId="34" borderId="0" xfId="6" applyNumberFormat="1" applyFill="1">
      <alignment horizontal="center" vertical="center"/>
    </xf>
    <xf numFmtId="169" fontId="0" fillId="34" borderId="0" xfId="6" applyNumberFormat="1" applyFont="1" applyFill="1">
      <alignment horizontal="center" vertical="center"/>
    </xf>
    <xf numFmtId="0" fontId="0" fillId="34" borderId="0" xfId="0" applyFill="1">
      <alignment horizontal="center" vertical="center"/>
    </xf>
    <xf numFmtId="0" fontId="0" fillId="35" borderId="0" xfId="0" applyFill="1" applyAlignment="1">
      <alignment horizontal="center" vertical="center" wrapText="1"/>
    </xf>
    <xf numFmtId="0" fontId="0" fillId="36" borderId="0" xfId="0" applyFill="1">
      <alignment horizontal="center" vertical="center"/>
    </xf>
    <xf numFmtId="169" fontId="0" fillId="0" borderId="0" xfId="6" applyNumberFormat="1" applyFont="1" applyFill="1">
      <alignment horizontal="center" vertical="center"/>
    </xf>
    <xf numFmtId="169" fontId="6" fillId="0" borderId="0" xfId="6" applyNumberFormat="1" applyFill="1">
      <alignment horizontal="center" vertical="center"/>
    </xf>
    <xf numFmtId="169" fontId="6" fillId="35" borderId="0" xfId="6" applyNumberFormat="1" applyFill="1">
      <alignment horizontal="center" vertical="center"/>
    </xf>
    <xf numFmtId="169" fontId="0" fillId="35" borderId="0" xfId="6" applyNumberFormat="1" applyFont="1" applyFill="1">
      <alignment horizontal="center" vertical="center"/>
    </xf>
    <xf numFmtId="169" fontId="6" fillId="36" borderId="0" xfId="6" applyNumberFormat="1" applyFill="1">
      <alignment horizontal="center" vertical="center"/>
    </xf>
    <xf numFmtId="169" fontId="0" fillId="36" borderId="0" xfId="6" applyNumberFormat="1" applyFont="1" applyFill="1">
      <alignment horizontal="center" vertical="center"/>
    </xf>
    <xf numFmtId="0" fontId="4" fillId="0" borderId="0" xfId="5">
      <alignment horizontal="center" vertical="center"/>
    </xf>
    <xf numFmtId="168" fontId="3" fillId="0" borderId="1" xfId="2" applyNumberFormat="1">
      <alignment horizontal="center"/>
    </xf>
  </cellXfs>
  <cellStyles count="49">
    <cellStyle name="20 % - zvýraznenie1" xfId="26" builtinId="30" customBuiltin="1"/>
    <cellStyle name="20 % - zvýraznenie2" xfId="30" builtinId="34" customBuiltin="1"/>
    <cellStyle name="20 % - zvýraznenie3" xfId="34" builtinId="38" customBuiltin="1"/>
    <cellStyle name="20 % - zvýraznenie4" xfId="38" builtinId="42" customBuiltin="1"/>
    <cellStyle name="20 % - zvýraznenie5" xfId="42" builtinId="46" customBuiltin="1"/>
    <cellStyle name="20 % - zvýraznenie6" xfId="46" builtinId="50" customBuiltin="1"/>
    <cellStyle name="40 % - zvýraznenie1" xfId="27" builtinId="31" customBuiltin="1"/>
    <cellStyle name="40 % - zvýraznenie2" xfId="31" builtinId="35" customBuiltin="1"/>
    <cellStyle name="40 % - zvýraznenie3" xfId="35" builtinId="39" customBuiltin="1"/>
    <cellStyle name="40 % - zvýraznenie4" xfId="39" builtinId="43" customBuiltin="1"/>
    <cellStyle name="40 % - zvýraznenie5" xfId="43" builtinId="47" customBuiltin="1"/>
    <cellStyle name="40 % - zvýraznenie6" xfId="47" builtinId="51" customBuiltin="1"/>
    <cellStyle name="60 % - zvýraznenie1" xfId="28" builtinId="32" customBuiltin="1"/>
    <cellStyle name="60 % - zvýraznenie2" xfId="32" builtinId="36" customBuiltin="1"/>
    <cellStyle name="60 % - zvýraznenie3" xfId="36" builtinId="40" customBuiltin="1"/>
    <cellStyle name="60 % - zvýraznenie4" xfId="40" builtinId="44" customBuiltin="1"/>
    <cellStyle name="60 % - zvýraznenie5" xfId="44" builtinId="48" customBuiltin="1"/>
    <cellStyle name="60 % - zvýraznenie6" xfId="48" builtinId="52" customBuiltin="1"/>
    <cellStyle name="Čiarka" xfId="8" builtinId="3" customBuiltin="1"/>
    <cellStyle name="Čiarka [0]" xfId="9" builtinId="6" customBuiltin="1"/>
    <cellStyle name="Deň" xfId="6"/>
    <cellStyle name="Deň Kal" xfId="7"/>
    <cellStyle name="Dobrá" xfId="13" builtinId="26" customBuiltin="1"/>
    <cellStyle name="Kontrolná bunka" xfId="20" builtinId="23" customBuiltin="1"/>
    <cellStyle name="Mena" xfId="10" builtinId="4" customBuiltin="1"/>
    <cellStyle name="Mena [0]" xfId="11" builtinId="7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1" builtinId="19" customBuiltin="1"/>
    <cellStyle name="Neutrálna" xfId="15" builtinId="28" customBuiltin="1"/>
    <cellStyle name="Normálne" xfId="0" builtinId="0" customBuiltin="1"/>
    <cellStyle name="Percentá" xfId="12" builtinId="5" customBuiltin="1"/>
    <cellStyle name="Poznámka" xfId="22" builtinId="10" customBuiltin="1"/>
    <cellStyle name="Prepojená bunka" xfId="19" builtinId="24" customBuiltin="1"/>
    <cellStyle name="Spolu" xfId="24" builtinId="25" customBuiltin="1"/>
    <cellStyle name="Text upozornenia" xfId="21" builtinId="11" customBuiltin="1"/>
    <cellStyle name="Titul" xfId="5" builtinId="15" customBuiltin="1"/>
    <cellStyle name="Vstup" xfId="16" builtinId="20" customBuiltin="1"/>
    <cellStyle name="Výpočet" xfId="18" builtinId="22" customBuiltin="1"/>
    <cellStyle name="Výstup" xfId="17" builtinId="21" customBuiltin="1"/>
    <cellStyle name="Vysvetľujúci text" xfId="23" builtinId="53" customBuiltin="1"/>
    <cellStyle name="Zlá" xfId="14" builtinId="27" customBuiltin="1"/>
    <cellStyle name="Zvýraznenie1" xfId="25" builtinId="29" customBuiltin="1"/>
    <cellStyle name="Zvýraznenie2" xfId="29" builtinId="33" customBuiltin="1"/>
    <cellStyle name="Zvýraznenie3" xfId="33" builtinId="37" customBuiltin="1"/>
    <cellStyle name="Zvýraznenie4" xfId="37" builtinId="41" customBuiltin="1"/>
    <cellStyle name="Zvýraznenie5" xfId="41" builtinId="45" customBuiltin="1"/>
    <cellStyle name="Zvýraznenie6" xfId="45" builtinId="49" customBuiltin="1"/>
  </cellStyles>
  <dxfs count="24"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P54"/>
  <sheetViews>
    <sheetView showGridLines="0" tabSelected="1" topLeftCell="A19" workbookViewId="0">
      <selection activeCell="S54" sqref="S54"/>
    </sheetView>
  </sheetViews>
  <sheetFormatPr defaultRowHeight="15" x14ac:dyDescent="0.25"/>
  <cols>
    <col min="1" max="1" width="2.7109375" style="2" customWidth="1"/>
    <col min="2" max="8" width="7.7109375" style="2" customWidth="1"/>
    <col min="9" max="9" width="5.7109375" style="2" customWidth="1"/>
    <col min="10" max="16" width="7.7109375" style="2" customWidth="1"/>
    <col min="17" max="17" width="2.7109375" customWidth="1"/>
  </cols>
  <sheetData>
    <row r="1" spans="1:16" ht="69.75" customHeight="1" x14ac:dyDescent="0.25">
      <c r="B1" s="18">
        <f ca="1">YEAR(TODAY())</f>
        <v>2025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21.75" customHeight="1" x14ac:dyDescent="0.25">
      <c r="A2" s="4"/>
      <c r="B2" s="19" t="str">
        <f ca="1">UPPER(TEXT(Hod_jan,"MMMM"))</f>
        <v>JANUÁR</v>
      </c>
      <c r="C2" s="19"/>
      <c r="D2" s="19"/>
      <c r="E2" s="19"/>
      <c r="F2" s="19"/>
      <c r="G2" s="19"/>
      <c r="H2" s="19"/>
      <c r="J2" s="19" t="str">
        <f ca="1">UPPER(TEXT(Hod_feb,"MMMM"))</f>
        <v>FEBRUÁR</v>
      </c>
      <c r="K2" s="19"/>
      <c r="L2" s="19"/>
      <c r="M2" s="19"/>
      <c r="N2" s="19"/>
      <c r="O2" s="19"/>
      <c r="P2" s="19"/>
    </row>
    <row r="3" spans="1:16" ht="21.75" customHeight="1" x14ac:dyDescent="0.25">
      <c r="A3" s="4"/>
      <c r="B3" s="1" t="str">
        <f>CHOOSE(1+(ZačiatokTýždňa="Pondelok"),"Ne","Po","Ut","St","Št","Pi","So","Ne")</f>
        <v>Po</v>
      </c>
      <c r="C3" s="1" t="str">
        <f>CHOOSE(2+(ZačiatokTýždňa="Pondelok"),"Ne","Po","Ut","St","Št","Pi","So","Ne")</f>
        <v>Ut</v>
      </c>
      <c r="D3" s="1" t="str">
        <f>CHOOSE(3+(ZačiatokTýždňa="Pondelok"),"Ne","Po","Ut","St","Št","Pi","So","Ne")</f>
        <v>St</v>
      </c>
      <c r="E3" s="1" t="str">
        <f>CHOOSE(4+(ZačiatokTýždňa="Pondelok"),"Ne","Po","Ut","St","Št","Pi","So","Ne")</f>
        <v>Št</v>
      </c>
      <c r="F3" s="1" t="str">
        <f>CHOOSE(5+(ZačiatokTýždňa="Pondelok"),"Ne","Po","Ut","St","Št","Pi","So","Ne")</f>
        <v>Pi</v>
      </c>
      <c r="G3" s="1" t="str">
        <f>CHOOSE(6+(ZačiatokTýždňa="Pondelok"),"Ne","Po","Ut","St","Št","Pi","So","Ne")</f>
        <v>So</v>
      </c>
      <c r="H3" s="1" t="str">
        <f>CHOOSE(7+(ZačiatokTýždňa="Pondelok"),"Ne","Po","Ut","St","Št","Pi","So","Ne")</f>
        <v>Ne</v>
      </c>
      <c r="J3" s="1" t="str">
        <f>CHOOSE(1+(ZačiatokTýždňa="Pondelok"),"Ne","Po","Ut","St","Št","Pi","So","Ne")</f>
        <v>Po</v>
      </c>
      <c r="K3" s="1" t="str">
        <f>CHOOSE(2+(ZačiatokTýždňa="Pondelok"),"Ne","Po","Ut","St","Št","Pi","So","Ne")</f>
        <v>Ut</v>
      </c>
      <c r="L3" s="1" t="str">
        <f>CHOOSE(3+(ZačiatokTýždňa="Pondelok"),"Ne","Po","Ut","St","Št","Pi","So","Ne")</f>
        <v>St</v>
      </c>
      <c r="M3" s="1" t="str">
        <f>CHOOSE(4+(ZačiatokTýždňa="Pondelok"),"Ne","Po","Ut","St","Št","Pi","So","Ne")</f>
        <v>Št</v>
      </c>
      <c r="N3" s="1" t="str">
        <f>CHOOSE(5+(ZačiatokTýždňa="Pondelok"),"Ne","Po","Ut","St","Št","Pi","So","Ne")</f>
        <v>Pi</v>
      </c>
      <c r="O3" s="1" t="str">
        <f>CHOOSE(6+(ZačiatokTýždňa="Pondelok"),"Ne","Po","Ut","St","Št","Pi","So","Ne")</f>
        <v>So</v>
      </c>
      <c r="P3" s="1" t="str">
        <f>CHOOSE(7+(ZačiatokTýždňa="Pondelok"),"Ne","Po","Ut","St","Št","Pi","So","Ne")</f>
        <v>Ne</v>
      </c>
    </row>
    <row r="4" spans="1:16" ht="15.95" customHeight="1" x14ac:dyDescent="0.25">
      <c r="A4" s="3">
        <v>1</v>
      </c>
      <c r="B4" s="5">
        <f t="array" aca="1" ref="B4:H4" ca="1">Dni+DATE(KalRok,MONTH(Hod_jan),1)-WEEKDAY(DATE(KalRok,MONTH(Hod_jan),1),(ZačiatokTýždňa="Pondelok")+1)+$A4*7-6</f>
        <v>45656</v>
      </c>
      <c r="C4" s="5">
        <f ca="1"/>
        <v>45657</v>
      </c>
      <c r="D4" s="5">
        <f ca="1"/>
        <v>45658</v>
      </c>
      <c r="E4" s="5">
        <f ca="1"/>
        <v>45659</v>
      </c>
      <c r="F4" s="5">
        <f ca="1"/>
        <v>45660</v>
      </c>
      <c r="G4" s="5">
        <f ca="1"/>
        <v>45661</v>
      </c>
      <c r="H4" s="5">
        <f ca="1"/>
        <v>45662</v>
      </c>
      <c r="J4" s="6">
        <f t="array" aca="1" ref="J4:P4" ca="1">Dni+DATE(KalRok,MONTH(Hod_feb),1)-WEEKDAY(DATE(KalRok,MONTH(Hod_feb),1),(ZačiatokTýždňa="Pondelok")+1)+$A4*7-6</f>
        <v>45684</v>
      </c>
      <c r="K4" s="6">
        <f ca="1"/>
        <v>45685</v>
      </c>
      <c r="L4" s="6">
        <f ca="1"/>
        <v>45686</v>
      </c>
      <c r="M4" s="6">
        <f ca="1"/>
        <v>45687</v>
      </c>
      <c r="N4" s="6">
        <f ca="1"/>
        <v>45688</v>
      </c>
      <c r="O4" s="6">
        <f ca="1"/>
        <v>45689</v>
      </c>
      <c r="P4" s="6">
        <f ca="1"/>
        <v>45690</v>
      </c>
    </row>
    <row r="5" spans="1:16" ht="15.95" customHeight="1" x14ac:dyDescent="0.25">
      <c r="A5" s="3">
        <v>2</v>
      </c>
      <c r="B5" s="5">
        <f t="array" aca="1" ref="B5:H5" ca="1">Dni+DATE(KalRok,MONTH(Hod_jan),1)-WEEKDAY(DATE(KalRok,MONTH(Hod_jan),1),(ZačiatokTýždňa="Pondelok")+1)+$A5*7-6</f>
        <v>45663</v>
      </c>
      <c r="C5" s="13">
        <f ca="1"/>
        <v>45664</v>
      </c>
      <c r="D5" s="13">
        <f ca="1"/>
        <v>45665</v>
      </c>
      <c r="E5" s="14">
        <f ca="1"/>
        <v>45666</v>
      </c>
      <c r="F5" s="5">
        <f ca="1"/>
        <v>45667</v>
      </c>
      <c r="G5" s="5">
        <f ca="1"/>
        <v>45668</v>
      </c>
      <c r="H5" s="5">
        <f ca="1"/>
        <v>45669</v>
      </c>
      <c r="J5" s="6">
        <f t="array" aca="1" ref="J5:P5" ca="1">Dni+DATE(KalRok,MONTH(Hod_feb),1)-WEEKDAY(DATE(KalRok,MONTH(Hod_feb),1),(ZačiatokTýždňa="Pondelok")+1)+$A5*7-6</f>
        <v>45691</v>
      </c>
      <c r="K5" s="12">
        <f ca="1"/>
        <v>45692</v>
      </c>
      <c r="L5" s="12">
        <f ca="1"/>
        <v>45693</v>
      </c>
      <c r="M5" s="15">
        <f ca="1"/>
        <v>45694</v>
      </c>
      <c r="N5" s="6">
        <f ca="1"/>
        <v>45695</v>
      </c>
      <c r="O5" s="6">
        <f ca="1"/>
        <v>45696</v>
      </c>
      <c r="P5" s="6">
        <f ca="1"/>
        <v>45697</v>
      </c>
    </row>
    <row r="6" spans="1:16" ht="15.95" customHeight="1" x14ac:dyDescent="0.25">
      <c r="A6" s="3">
        <v>3</v>
      </c>
      <c r="B6" s="5">
        <f t="array" aca="1" ref="B6:H6" ca="1">Dni+DATE(KalRok,MONTH(Hod_jan),1)-WEEKDAY(DATE(KalRok,MONTH(Hod_jan),1),(ZačiatokTýždňa="Pondelok")+1)+$A6*7-6</f>
        <v>45670</v>
      </c>
      <c r="C6" s="7">
        <f ca="1"/>
        <v>45671</v>
      </c>
      <c r="D6" s="5">
        <f ca="1"/>
        <v>45672</v>
      </c>
      <c r="E6" s="5">
        <f ca="1"/>
        <v>45673</v>
      </c>
      <c r="F6" s="5">
        <f ca="1"/>
        <v>45674</v>
      </c>
      <c r="G6" s="5">
        <f ca="1"/>
        <v>45675</v>
      </c>
      <c r="H6" s="5">
        <f ca="1"/>
        <v>45676</v>
      </c>
      <c r="J6" s="6">
        <f t="array" aca="1" ref="J6:P6" ca="1">Dni+DATE(KalRok,MONTH(Hod_feb),1)-WEEKDAY(DATE(KalRok,MONTH(Hod_feb),1),(ZačiatokTýždňa="Pondelok")+1)+$A6*7-6</f>
        <v>45698</v>
      </c>
      <c r="K6" s="8">
        <f ca="1"/>
        <v>45699</v>
      </c>
      <c r="L6" s="6">
        <f ca="1"/>
        <v>45700</v>
      </c>
      <c r="M6" s="6">
        <f ca="1"/>
        <v>45701</v>
      </c>
      <c r="N6" s="6">
        <f ca="1"/>
        <v>45702</v>
      </c>
      <c r="O6" s="6">
        <f ca="1"/>
        <v>45703</v>
      </c>
      <c r="P6" s="6">
        <f ca="1"/>
        <v>45704</v>
      </c>
    </row>
    <row r="7" spans="1:16" ht="15.95" customHeight="1" x14ac:dyDescent="0.25">
      <c r="A7" s="3">
        <v>4</v>
      </c>
      <c r="B7" s="5">
        <f t="array" aca="1" ref="B7:H7" ca="1">Dni+DATE(KalRok,MONTH(Hod_jan),1)-WEEKDAY(DATE(KalRok,MONTH(Hod_jan),1),(ZačiatokTýždňa="Pondelok")+1)+$A7*7-6</f>
        <v>45677</v>
      </c>
      <c r="C7" s="13">
        <f ca="1"/>
        <v>45678</v>
      </c>
      <c r="D7" s="13">
        <f ca="1"/>
        <v>45679</v>
      </c>
      <c r="E7" s="14">
        <f ca="1"/>
        <v>45680</v>
      </c>
      <c r="F7" s="5">
        <f ca="1"/>
        <v>45681</v>
      </c>
      <c r="G7" s="5">
        <f ca="1"/>
        <v>45682</v>
      </c>
      <c r="H7" s="5">
        <f ca="1"/>
        <v>45683</v>
      </c>
      <c r="J7" s="6">
        <f t="array" aca="1" ref="J7:P7" ca="1">Dni+DATE(KalRok,MONTH(Hod_feb),1)-WEEKDAY(DATE(KalRok,MONTH(Hod_feb),1),(ZačiatokTýždňa="Pondelok")+1)+$A7*7-6</f>
        <v>45705</v>
      </c>
      <c r="K7" s="12">
        <f ca="1"/>
        <v>45706</v>
      </c>
      <c r="L7" s="12">
        <f ca="1"/>
        <v>45707</v>
      </c>
      <c r="M7" s="15">
        <f ca="1"/>
        <v>45708</v>
      </c>
      <c r="N7" s="6">
        <f ca="1"/>
        <v>45709</v>
      </c>
      <c r="O7" s="6">
        <f ca="1"/>
        <v>45710</v>
      </c>
      <c r="P7" s="6">
        <f ca="1"/>
        <v>45711</v>
      </c>
    </row>
    <row r="8" spans="1:16" ht="15.95" customHeight="1" x14ac:dyDescent="0.25">
      <c r="A8" s="3">
        <v>5</v>
      </c>
      <c r="B8" s="5">
        <f t="array" aca="1" ref="B8:H8" ca="1">Dni+DATE(KalRok,MONTH(Hod_jan),1)-WEEKDAY(DATE(KalRok,MONTH(Hod_jan),1),(ZačiatokTýždňa="Pondelok")+1)+$A8*7-6</f>
        <v>45684</v>
      </c>
      <c r="C8" s="7">
        <f ca="1"/>
        <v>45685</v>
      </c>
      <c r="D8" s="5">
        <f ca="1"/>
        <v>45686</v>
      </c>
      <c r="E8" s="5">
        <f ca="1"/>
        <v>45687</v>
      </c>
      <c r="F8" s="16">
        <f ca="1"/>
        <v>45688</v>
      </c>
      <c r="G8" s="5">
        <f ca="1"/>
        <v>45689</v>
      </c>
      <c r="H8" s="5">
        <f ca="1"/>
        <v>45690</v>
      </c>
      <c r="J8" s="6">
        <f t="array" aca="1" ref="J8:P8" ca="1">Dni+DATE(KalRok,MONTH(Hod_feb),1)-WEEKDAY(DATE(KalRok,MONTH(Hod_feb),1),(ZačiatokTýždňa="Pondelok")+1)+$A8*7-6</f>
        <v>45712</v>
      </c>
      <c r="K8" s="8">
        <f ca="1"/>
        <v>45713</v>
      </c>
      <c r="L8" s="6">
        <f ca="1"/>
        <v>45714</v>
      </c>
      <c r="M8" s="6">
        <f ca="1"/>
        <v>45715</v>
      </c>
      <c r="N8" s="17">
        <f ca="1"/>
        <v>45716</v>
      </c>
      <c r="O8" s="6">
        <f ca="1"/>
        <v>45717</v>
      </c>
      <c r="P8" s="6">
        <f ca="1"/>
        <v>45718</v>
      </c>
    </row>
    <row r="9" spans="1:16" ht="21.75" customHeight="1" x14ac:dyDescent="0.25">
      <c r="A9" s="3">
        <v>6</v>
      </c>
      <c r="B9" s="5">
        <f t="array" aca="1" ref="B9:H9" ca="1">Dni+DATE(KalRok,MONTH(Hod_jan),1)-WEEKDAY(DATE(KalRok,MONTH(Hod_jan),1),(ZačiatokTýždňa="Pondelok")+1)+$A9*7-6</f>
        <v>45691</v>
      </c>
      <c r="C9" s="5">
        <f ca="1"/>
        <v>45692</v>
      </c>
      <c r="D9" s="5">
        <f ca="1"/>
        <v>45693</v>
      </c>
      <c r="E9" s="5">
        <f ca="1"/>
        <v>45694</v>
      </c>
      <c r="F9" s="5">
        <f ca="1"/>
        <v>45695</v>
      </c>
      <c r="G9" s="5">
        <f ca="1"/>
        <v>45696</v>
      </c>
      <c r="H9" s="5">
        <f ca="1"/>
        <v>45697</v>
      </c>
      <c r="J9" s="6">
        <f t="array" aca="1" ref="J9:P9" ca="1">Dni+DATE(KalRok,MONTH(Hod_feb),1)-WEEKDAY(DATE(KalRok,MONTH(Hod_feb),1),(ZačiatokTýždňa="Pondelok")+1)+$A9*7-6</f>
        <v>45719</v>
      </c>
      <c r="K9" s="6">
        <f ca="1"/>
        <v>45720</v>
      </c>
      <c r="L9" s="6">
        <f ca="1"/>
        <v>45721</v>
      </c>
      <c r="M9" s="6">
        <f ca="1"/>
        <v>45722</v>
      </c>
      <c r="N9" s="6">
        <f ca="1"/>
        <v>45723</v>
      </c>
      <c r="O9" s="6">
        <f ca="1"/>
        <v>45724</v>
      </c>
      <c r="P9" s="6">
        <f ca="1"/>
        <v>45725</v>
      </c>
    </row>
    <row r="10" spans="1:16" ht="21.75" customHeight="1" x14ac:dyDescent="0.25">
      <c r="A10" s="4"/>
      <c r="B10" s="19" t="str">
        <f ca="1">UPPER(TEXT(Hod_mar,"MMMM"))</f>
        <v>MAREC</v>
      </c>
      <c r="C10" s="19"/>
      <c r="D10" s="19"/>
      <c r="E10" s="19"/>
      <c r="F10" s="19"/>
      <c r="G10" s="19"/>
      <c r="H10" s="19"/>
      <c r="J10" s="19" t="str">
        <f ca="1">UPPER(TEXT(Hod_apr,"MMMM"))</f>
        <v>APRÍL</v>
      </c>
      <c r="K10" s="19"/>
      <c r="L10" s="19"/>
      <c r="M10" s="19"/>
      <c r="N10" s="19"/>
      <c r="O10" s="19"/>
      <c r="P10" s="19"/>
    </row>
    <row r="11" spans="1:16" ht="21.75" customHeight="1" x14ac:dyDescent="0.25">
      <c r="A11" s="4"/>
      <c r="B11" s="1" t="str">
        <f>CHOOSE(1+(ZačiatokTýždňa="Pondelok"),"Ne","Po","Ut","St","Št","Pi","So","Ne")</f>
        <v>Po</v>
      </c>
      <c r="C11" s="1" t="str">
        <f>CHOOSE(2+(ZačiatokTýždňa="Pondelok"),"Ne","Po","Ut","St","Št","Pi","So","Ne")</f>
        <v>Ut</v>
      </c>
      <c r="D11" s="1" t="str">
        <f>CHOOSE(3+(ZačiatokTýždňa="Pondelok"),"Ne","Po","Ut","St","Št","Pi","So","Ne")</f>
        <v>St</v>
      </c>
      <c r="E11" s="1" t="str">
        <f>CHOOSE(4+(ZačiatokTýždňa="Pondelok"),"Ne","Po","Ut","St","Št","Pi","So","Ne")</f>
        <v>Št</v>
      </c>
      <c r="F11" s="1" t="str">
        <f>CHOOSE(5+(ZačiatokTýždňa="Pondelok"),"Ne","Po","Ut","St","Št","Pi","So","Ne")</f>
        <v>Pi</v>
      </c>
      <c r="G11" s="1" t="str">
        <f>CHOOSE(6+(ZačiatokTýždňa="Pondelok"),"Ne","Po","Ut","St","Št","Pi","So","Ne")</f>
        <v>So</v>
      </c>
      <c r="H11" s="1" t="str">
        <f>CHOOSE(7+(ZačiatokTýždňa="Pondelok"),"Ne","Po","Ut","St","Št","Pi","So","Ne")</f>
        <v>Ne</v>
      </c>
      <c r="J11" s="1" t="str">
        <f>CHOOSE(1+(ZačiatokTýždňa="Pondelok"),"Ne","Po","Ut","St","Št","Pi","So","Ne")</f>
        <v>Po</v>
      </c>
      <c r="K11" s="1" t="str">
        <f>CHOOSE(2+(ZačiatokTýždňa="Pondelok"),"Ne","Po","Ut","St","Št","Pi","So","Ne")</f>
        <v>Ut</v>
      </c>
      <c r="L11" s="1" t="str">
        <f>CHOOSE(3+(ZačiatokTýždňa="Pondelok"),"Ne","Po","Ut","St","Št","Pi","So","Ne")</f>
        <v>St</v>
      </c>
      <c r="M11" s="1" t="str">
        <f>CHOOSE(4+(ZačiatokTýždňa="Pondelok"),"Ne","Po","Ut","St","Št","Pi","So","Ne")</f>
        <v>Št</v>
      </c>
      <c r="N11" s="1" t="str">
        <f>CHOOSE(5+(ZačiatokTýždňa="Pondelok"),"Ne","Po","Ut","St","Št","Pi","So","Ne")</f>
        <v>Pi</v>
      </c>
      <c r="O11" s="1" t="str">
        <f>CHOOSE(6+(ZačiatokTýždňa="Pondelok"),"Ne","Po","Ut","St","Št","Pi","So","Ne")</f>
        <v>So</v>
      </c>
      <c r="P11" s="1" t="str">
        <f>CHOOSE(7+(ZačiatokTýždňa="Pondelok"),"Ne","Po","Ut","St","Št","Pi","So","Ne")</f>
        <v>Ne</v>
      </c>
    </row>
    <row r="12" spans="1:16" ht="15.95" customHeight="1" x14ac:dyDescent="0.25">
      <c r="A12" s="4"/>
      <c r="B12" s="6">
        <f t="array" aca="1" ref="B12:H12" ca="1">Dni+DATE(KalRok,MONTH(Hod_mar),1)-WEEKDAY(DATE(KalRok,MONTH(Hod_mar),1),(ZačiatokTýždňa="Pondelok")+1)+$A4*7-6</f>
        <v>45712</v>
      </c>
      <c r="C12" s="6">
        <f ca="1"/>
        <v>45713</v>
      </c>
      <c r="D12" s="6">
        <f ca="1"/>
        <v>45714</v>
      </c>
      <c r="E12" s="6">
        <f ca="1"/>
        <v>45715</v>
      </c>
      <c r="F12" s="6">
        <f ca="1"/>
        <v>45716</v>
      </c>
      <c r="G12" s="6">
        <f ca="1"/>
        <v>45717</v>
      </c>
      <c r="H12" s="6">
        <f ca="1"/>
        <v>45718</v>
      </c>
      <c r="J12" s="6">
        <f t="array" aca="1" ref="J12:P12" ca="1">Dni+DATE(KalRok,MONTH(Hod_apr),1)-WEEKDAY(DATE(KalRok,MONTH(Hod_apr),1),(ZačiatokTýždňa="Pondelok")+1)+$A4*7-6</f>
        <v>45747</v>
      </c>
      <c r="K12" s="12">
        <f ca="1"/>
        <v>45748</v>
      </c>
      <c r="L12" s="6">
        <f ca="1"/>
        <v>45749</v>
      </c>
      <c r="M12" s="15">
        <f ca="1"/>
        <v>45750</v>
      </c>
      <c r="N12" s="6">
        <f ca="1"/>
        <v>45751</v>
      </c>
      <c r="O12" s="6">
        <f ca="1"/>
        <v>45752</v>
      </c>
      <c r="P12" s="6">
        <f ca="1"/>
        <v>45753</v>
      </c>
    </row>
    <row r="13" spans="1:16" ht="15.95" customHeight="1" x14ac:dyDescent="0.25">
      <c r="A13" s="4"/>
      <c r="B13" s="6">
        <f t="array" aca="1" ref="B13:H13" ca="1">Dni+DATE(KalRok,MONTH(Hod_mar),1)-WEEKDAY(DATE(KalRok,MONTH(Hod_mar),1),(ZačiatokTýždňa="Pondelok")+1)+$A5*7-6</f>
        <v>45719</v>
      </c>
      <c r="C13" s="12">
        <f ca="1"/>
        <v>45720</v>
      </c>
      <c r="D13" s="6">
        <f ca="1"/>
        <v>45721</v>
      </c>
      <c r="E13" s="15">
        <f ca="1"/>
        <v>45722</v>
      </c>
      <c r="F13" s="6">
        <f ca="1"/>
        <v>45723</v>
      </c>
      <c r="G13" s="6">
        <f ca="1"/>
        <v>45724</v>
      </c>
      <c r="H13" s="6">
        <f ca="1"/>
        <v>45725</v>
      </c>
      <c r="J13" s="6">
        <f t="array" aca="1" ref="J13:P13" ca="1">Dni+DATE(KalRok,MONTH(Hod_apr),1)-WEEKDAY(DATE(KalRok,MONTH(Hod_apr),1),(ZačiatokTýždňa="Pondelok")+1)+$A5*7-6</f>
        <v>45754</v>
      </c>
      <c r="K13" s="8">
        <f ca="1"/>
        <v>45755</v>
      </c>
      <c r="L13" s="6">
        <f ca="1"/>
        <v>45756</v>
      </c>
      <c r="M13" s="6">
        <f ca="1"/>
        <v>45757</v>
      </c>
      <c r="N13" s="6">
        <f ca="1"/>
        <v>45758</v>
      </c>
      <c r="O13" s="6">
        <f ca="1"/>
        <v>45759</v>
      </c>
      <c r="P13" s="6">
        <f ca="1"/>
        <v>45760</v>
      </c>
    </row>
    <row r="14" spans="1:16" ht="15.95" customHeight="1" x14ac:dyDescent="0.25">
      <c r="A14" s="4"/>
      <c r="B14" s="6">
        <f t="array" aca="1" ref="B14:H14" ca="1">Dni+DATE(KalRok,MONTH(Hod_mar),1)-WEEKDAY(DATE(KalRok,MONTH(Hod_mar),1),(ZačiatokTýždňa="Pondelok")+1)+$A6*7-6</f>
        <v>45726</v>
      </c>
      <c r="C14" s="8">
        <f ca="1"/>
        <v>45727</v>
      </c>
      <c r="D14" s="6">
        <f ca="1"/>
        <v>45728</v>
      </c>
      <c r="E14" s="6">
        <f ca="1"/>
        <v>45729</v>
      </c>
      <c r="F14" s="6">
        <f ca="1"/>
        <v>45730</v>
      </c>
      <c r="G14" s="6">
        <f ca="1"/>
        <v>45731</v>
      </c>
      <c r="H14" s="6">
        <f ca="1"/>
        <v>45732</v>
      </c>
      <c r="J14" s="6">
        <f t="array" aca="1" ref="J14:P14" ca="1">Dni+DATE(KalRok,MONTH(Hod_apr),1)-WEEKDAY(DATE(KalRok,MONTH(Hod_apr),1),(ZačiatokTýždňa="Pondelok")+1)+$A6*7-6</f>
        <v>45761</v>
      </c>
      <c r="K14" s="12">
        <f ca="1"/>
        <v>45762</v>
      </c>
      <c r="L14" s="6">
        <f ca="1"/>
        <v>45763</v>
      </c>
      <c r="M14" s="15">
        <f ca="1"/>
        <v>45764</v>
      </c>
      <c r="N14" s="6">
        <f ca="1"/>
        <v>45765</v>
      </c>
      <c r="O14" s="6">
        <f ca="1"/>
        <v>45766</v>
      </c>
      <c r="P14" s="6">
        <f ca="1"/>
        <v>45767</v>
      </c>
    </row>
    <row r="15" spans="1:16" ht="15.95" customHeight="1" x14ac:dyDescent="0.25">
      <c r="A15" s="4"/>
      <c r="B15" s="6">
        <f t="array" aca="1" ref="B15:H15" ca="1">Dni+DATE(KalRok,MONTH(Hod_mar),1)-WEEKDAY(DATE(KalRok,MONTH(Hod_mar),1),(ZačiatokTýždňa="Pondelok")+1)+$A7*7-6</f>
        <v>45733</v>
      </c>
      <c r="C15" s="12">
        <f ca="1"/>
        <v>45734</v>
      </c>
      <c r="D15" s="6">
        <f ca="1"/>
        <v>45735</v>
      </c>
      <c r="E15" s="15">
        <f ca="1"/>
        <v>45736</v>
      </c>
      <c r="F15" s="6">
        <f ca="1"/>
        <v>45737</v>
      </c>
      <c r="G15" s="6">
        <f ca="1"/>
        <v>45738</v>
      </c>
      <c r="H15" s="6">
        <f ca="1"/>
        <v>45739</v>
      </c>
      <c r="J15" s="6">
        <f t="array" aca="1" ref="J15:P15" ca="1">Dni+DATE(KalRok,MONTH(Hod_apr),1)-WEEKDAY(DATE(KalRok,MONTH(Hod_apr),1),(ZačiatokTýždňa="Pondelok")+1)+$A7*7-6</f>
        <v>45768</v>
      </c>
      <c r="K15" s="8">
        <f ca="1"/>
        <v>45769</v>
      </c>
      <c r="L15" s="6">
        <f ca="1"/>
        <v>45770</v>
      </c>
      <c r="M15" s="6">
        <f ca="1"/>
        <v>45771</v>
      </c>
      <c r="N15" s="17">
        <f ca="1"/>
        <v>45772</v>
      </c>
      <c r="O15" s="6">
        <f ca="1"/>
        <v>45773</v>
      </c>
      <c r="P15" s="6">
        <f ca="1"/>
        <v>45774</v>
      </c>
    </row>
    <row r="16" spans="1:16" ht="15.95" customHeight="1" x14ac:dyDescent="0.25">
      <c r="A16" s="4"/>
      <c r="B16" s="6">
        <f t="array" aca="1" ref="B16:H16" ca="1">Dni+DATE(KalRok,MONTH(Hod_mar),1)-WEEKDAY(DATE(KalRok,MONTH(Hod_mar),1),(ZačiatokTýždňa="Pondelok")+1)+$A8*7-6</f>
        <v>45740</v>
      </c>
      <c r="C16" s="8">
        <f ca="1"/>
        <v>45741</v>
      </c>
      <c r="D16" s="6">
        <f ca="1"/>
        <v>45742</v>
      </c>
      <c r="E16" s="6">
        <f ca="1"/>
        <v>45743</v>
      </c>
      <c r="F16" s="17">
        <f ca="1"/>
        <v>45744</v>
      </c>
      <c r="G16" s="6">
        <f ca="1"/>
        <v>45745</v>
      </c>
      <c r="H16" s="6">
        <f ca="1"/>
        <v>45746</v>
      </c>
      <c r="J16" s="6">
        <f t="array" aca="1" ref="J16:P16" ca="1">Dni+DATE(KalRok,MONTH(Hod_apr),1)-WEEKDAY(DATE(KalRok,MONTH(Hod_apr),1),(ZačiatokTýždňa="Pondelok")+1)+$A8*7-6</f>
        <v>45775</v>
      </c>
      <c r="K16" s="12">
        <f ca="1"/>
        <v>45776</v>
      </c>
      <c r="L16" s="6">
        <f ca="1"/>
        <v>45777</v>
      </c>
      <c r="M16" s="6">
        <f ca="1"/>
        <v>45778</v>
      </c>
      <c r="N16" s="6">
        <f ca="1"/>
        <v>45779</v>
      </c>
      <c r="O16" s="6">
        <f ca="1"/>
        <v>45780</v>
      </c>
      <c r="P16" s="6">
        <f ca="1"/>
        <v>45781</v>
      </c>
    </row>
    <row r="17" spans="1:16" ht="21.75" customHeight="1" x14ac:dyDescent="0.25">
      <c r="A17" s="4"/>
      <c r="B17" s="6">
        <f t="array" aca="1" ref="B17:H17" ca="1">Dni+DATE(KalRok,MONTH(Hod_mar),1)-WEEKDAY(DATE(KalRok,MONTH(Hod_mar),1),(ZačiatokTýždňa="Pondelok")+1)+$A9*7-6</f>
        <v>45747</v>
      </c>
      <c r="C17" s="6">
        <f ca="1"/>
        <v>45748</v>
      </c>
      <c r="D17" s="6">
        <f ca="1"/>
        <v>45749</v>
      </c>
      <c r="E17" s="6">
        <f ca="1"/>
        <v>45750</v>
      </c>
      <c r="F17" s="6">
        <f ca="1"/>
        <v>45751</v>
      </c>
      <c r="G17" s="6">
        <f ca="1"/>
        <v>45752</v>
      </c>
      <c r="H17" s="6">
        <f ca="1"/>
        <v>45753</v>
      </c>
      <c r="J17" s="6">
        <f t="array" aca="1" ref="J17:P17" ca="1">Dni+DATE(KalRok,MONTH(Hod_apr),1)-WEEKDAY(DATE(KalRok,MONTH(Hod_apr),1),(ZačiatokTýždňa="Pondelok")+1)+$A9*7-6</f>
        <v>45782</v>
      </c>
      <c r="K17" s="6">
        <f ca="1"/>
        <v>45783</v>
      </c>
      <c r="L17" s="6">
        <f ca="1"/>
        <v>45784</v>
      </c>
      <c r="M17" s="6">
        <f ca="1"/>
        <v>45785</v>
      </c>
      <c r="N17" s="6">
        <f ca="1"/>
        <v>45786</v>
      </c>
      <c r="O17" s="6">
        <f ca="1"/>
        <v>45787</v>
      </c>
      <c r="P17" s="6">
        <f ca="1"/>
        <v>45788</v>
      </c>
    </row>
    <row r="18" spans="1:16" ht="21.75" customHeight="1" x14ac:dyDescent="0.25">
      <c r="A18" s="4"/>
      <c r="B18" s="19" t="str">
        <f ca="1">UPPER(TEXT(Hod_máj,"MMMM"))</f>
        <v>MÁJ</v>
      </c>
      <c r="C18" s="19"/>
      <c r="D18" s="19"/>
      <c r="E18" s="19"/>
      <c r="F18" s="19"/>
      <c r="G18" s="19"/>
      <c r="H18" s="19"/>
      <c r="J18" s="19" t="str">
        <f ca="1">UPPER(TEXT(Hod_jún,"MMMM"))</f>
        <v>JÚN</v>
      </c>
      <c r="K18" s="19"/>
      <c r="L18" s="19"/>
      <c r="M18" s="19"/>
      <c r="N18" s="19"/>
      <c r="O18" s="19"/>
      <c r="P18" s="19"/>
    </row>
    <row r="19" spans="1:16" ht="21.75" customHeight="1" x14ac:dyDescent="0.25">
      <c r="A19" s="4"/>
      <c r="B19" s="1" t="str">
        <f>CHOOSE(1+(ZačiatokTýždňa="Pondelok"),"Ne","Po","Ut","St","Št","Pi","So","Ne")</f>
        <v>Po</v>
      </c>
      <c r="C19" s="1" t="str">
        <f>CHOOSE(2+(ZačiatokTýždňa="Pondelok"),"Ne","Po","Ut","St","Št","Pi","So","Ne")</f>
        <v>Ut</v>
      </c>
      <c r="D19" s="1" t="str">
        <f>CHOOSE(3+(ZačiatokTýždňa="Pondelok"),"Ne","Po","Ut","St","Št","Pi","So","Ne")</f>
        <v>St</v>
      </c>
      <c r="E19" s="1" t="str">
        <f>CHOOSE(4+(ZačiatokTýždňa="Pondelok"),"Ne","Po","Ut","St","Št","Pi","So","Ne")</f>
        <v>Št</v>
      </c>
      <c r="F19" s="1" t="str">
        <f>CHOOSE(5+(ZačiatokTýždňa="Pondelok"),"Ne","Po","Ut","St","Št","Pi","So","Ne")</f>
        <v>Pi</v>
      </c>
      <c r="G19" s="1" t="str">
        <f>CHOOSE(6+(ZačiatokTýždňa="Pondelok"),"Ne","Po","Ut","St","Št","Pi","So","Ne")</f>
        <v>So</v>
      </c>
      <c r="H19" s="1" t="str">
        <f>CHOOSE(7+(ZačiatokTýždňa="Pondelok"),"Ne","Po","Ut","St","Št","Pi","So","Ne")</f>
        <v>Ne</v>
      </c>
      <c r="J19" s="1" t="str">
        <f>CHOOSE(1+(ZačiatokTýždňa="Pondelok"),"Ne","Po","Ut","St","Št","Pi","So","Ne")</f>
        <v>Po</v>
      </c>
      <c r="K19" s="1" t="str">
        <f>CHOOSE(2+(ZačiatokTýždňa="Pondelok"),"Ne","Po","Ut","St","Št","Pi","So","Ne")</f>
        <v>Ut</v>
      </c>
      <c r="L19" s="1" t="str">
        <f>CHOOSE(3+(ZačiatokTýždňa="Pondelok"),"Ne","Po","Ut","St","Št","Pi","So","Ne")</f>
        <v>St</v>
      </c>
      <c r="M19" s="1" t="str">
        <f>CHOOSE(4+(ZačiatokTýždňa="Pondelok"),"Ne","Po","Ut","St","Št","Pi","So","Ne")</f>
        <v>Št</v>
      </c>
      <c r="N19" s="1" t="str">
        <f>CHOOSE(5+(ZačiatokTýždňa="Pondelok"),"Ne","Po","Ut","St","Št","Pi","So","Ne")</f>
        <v>Pi</v>
      </c>
      <c r="O19" s="1" t="str">
        <f>CHOOSE(6+(ZačiatokTýždňa="Pondelok"),"Ne","Po","Ut","St","Št","Pi","So","Ne")</f>
        <v>So</v>
      </c>
      <c r="P19" s="1" t="str">
        <f>CHOOSE(7+(ZačiatokTýždňa="Pondelok"),"Ne","Po","Ut","St","Št","Pi","So","Ne")</f>
        <v>Ne</v>
      </c>
    </row>
    <row r="20" spans="1:16" ht="15.95" customHeight="1" x14ac:dyDescent="0.25">
      <c r="A20" s="4">
        <v>1</v>
      </c>
      <c r="B20" s="6">
        <f t="array" aca="1" ref="B20:H20" ca="1">Dni+DATE(KalRok,MONTH(Hod_máj),1)-WEEKDAY(DATE(KalRok,MONTH(Hod_máj),1),(ZačiatokTýždňa="Pondelok")+1)+$A20*7-6</f>
        <v>45775</v>
      </c>
      <c r="C20" s="6">
        <f ca="1"/>
        <v>45776</v>
      </c>
      <c r="D20" s="6">
        <f ca="1"/>
        <v>45777</v>
      </c>
      <c r="E20" s="15">
        <f ca="1"/>
        <v>45778</v>
      </c>
      <c r="F20" s="6">
        <f ca="1"/>
        <v>45779</v>
      </c>
      <c r="G20" s="6">
        <f ca="1"/>
        <v>45780</v>
      </c>
      <c r="H20" s="6">
        <f ca="1"/>
        <v>45781</v>
      </c>
      <c r="J20" s="6">
        <f t="array" aca="1" ref="J20:P20" ca="1">Dni+DATE(KalRok,MONTH(Hod_jún),1)-WEEKDAY(DATE(KalRok,MONTH(Hod_jún),1),(ZačiatokTýždňa="Pondelok")+1)+$A20*7-6</f>
        <v>45803</v>
      </c>
      <c r="K20" s="6">
        <f ca="1"/>
        <v>45804</v>
      </c>
      <c r="L20" s="6">
        <f ca="1"/>
        <v>45805</v>
      </c>
      <c r="M20" s="6">
        <f ca="1"/>
        <v>45806</v>
      </c>
      <c r="N20" s="6">
        <f ca="1"/>
        <v>45807</v>
      </c>
      <c r="O20" s="6">
        <f ca="1"/>
        <v>45808</v>
      </c>
      <c r="P20" s="6">
        <f ca="1"/>
        <v>45809</v>
      </c>
    </row>
    <row r="21" spans="1:16" ht="15.95" customHeight="1" x14ac:dyDescent="0.25">
      <c r="A21" s="4">
        <v>2</v>
      </c>
      <c r="B21" s="6">
        <f t="array" aca="1" ref="B21:H21" ca="1">Dni+DATE(KalRok,MONTH(Hod_máj),1)-WEEKDAY(DATE(KalRok,MONTH(Hod_máj),1),(ZačiatokTýždňa="Pondelok")+1)+$A21*7-6</f>
        <v>45782</v>
      </c>
      <c r="C21" s="8">
        <f ca="1"/>
        <v>45783</v>
      </c>
      <c r="D21" s="6">
        <f ca="1"/>
        <v>45784</v>
      </c>
      <c r="E21" s="6">
        <f ca="1"/>
        <v>45785</v>
      </c>
      <c r="F21" s="6">
        <f ca="1"/>
        <v>45786</v>
      </c>
      <c r="G21" s="6">
        <f ca="1"/>
        <v>45787</v>
      </c>
      <c r="H21" s="6">
        <f ca="1"/>
        <v>45788</v>
      </c>
      <c r="J21" s="6">
        <f t="array" aca="1" ref="J21:P21" ca="1">Dni+DATE(KalRok,MONTH(Hod_jún),1)-WEEKDAY(DATE(KalRok,MONTH(Hod_jún),1),(ZačiatokTýždňa="Pondelok")+1)+$A21*7-6</f>
        <v>45810</v>
      </c>
      <c r="K21" s="8">
        <f ca="1"/>
        <v>45811</v>
      </c>
      <c r="L21" s="6">
        <f ca="1"/>
        <v>45812</v>
      </c>
      <c r="M21" s="6">
        <f ca="1"/>
        <v>45813</v>
      </c>
      <c r="N21" s="6">
        <f ca="1"/>
        <v>45814</v>
      </c>
      <c r="O21" s="6">
        <f ca="1"/>
        <v>45815</v>
      </c>
      <c r="P21" s="6">
        <f ca="1"/>
        <v>45816</v>
      </c>
    </row>
    <row r="22" spans="1:16" ht="15.95" customHeight="1" x14ac:dyDescent="0.25">
      <c r="A22" s="4">
        <v>3</v>
      </c>
      <c r="B22" s="6">
        <f t="array" aca="1" ref="B22:H22" ca="1">Dni+DATE(KalRok,MONTH(Hod_máj),1)-WEEKDAY(DATE(KalRok,MONTH(Hod_máj),1),(ZačiatokTýždňa="Pondelok")+1)+$A22*7-6</f>
        <v>45789</v>
      </c>
      <c r="C22" s="12">
        <f ca="1"/>
        <v>45790</v>
      </c>
      <c r="D22" s="6">
        <f ca="1"/>
        <v>45791</v>
      </c>
      <c r="E22" s="15">
        <f ca="1"/>
        <v>45792</v>
      </c>
      <c r="F22" s="6">
        <f ca="1"/>
        <v>45793</v>
      </c>
      <c r="G22" s="6">
        <f ca="1"/>
        <v>45794</v>
      </c>
      <c r="H22" s="6">
        <f ca="1"/>
        <v>45795</v>
      </c>
      <c r="J22" s="6">
        <f t="array" aca="1" ref="J22:P22" ca="1">Dni+DATE(KalRok,MONTH(Hod_jún),1)-WEEKDAY(DATE(KalRok,MONTH(Hod_jún),1),(ZačiatokTýždňa="Pondelok")+1)+$A22*7-6</f>
        <v>45817</v>
      </c>
      <c r="K22" s="12">
        <f ca="1"/>
        <v>45818</v>
      </c>
      <c r="L22" s="6">
        <f ca="1"/>
        <v>45819</v>
      </c>
      <c r="M22" s="15">
        <f ca="1"/>
        <v>45820</v>
      </c>
      <c r="N22" s="6">
        <f ca="1"/>
        <v>45821</v>
      </c>
      <c r="O22" s="6">
        <f ca="1"/>
        <v>45822</v>
      </c>
      <c r="P22" s="6">
        <f ca="1"/>
        <v>45823</v>
      </c>
    </row>
    <row r="23" spans="1:16" ht="15.95" customHeight="1" x14ac:dyDescent="0.25">
      <c r="A23" s="4">
        <v>4</v>
      </c>
      <c r="B23" s="6">
        <f t="array" aca="1" ref="B23:H23" ca="1">Dni+DATE(KalRok,MONTH(Hod_máj),1)-WEEKDAY(DATE(KalRok,MONTH(Hod_máj),1),(ZačiatokTýždňa="Pondelok")+1)+$A23*7-6</f>
        <v>45796</v>
      </c>
      <c r="C23" s="8">
        <f ca="1"/>
        <v>45797</v>
      </c>
      <c r="D23" s="6">
        <f ca="1"/>
        <v>45798</v>
      </c>
      <c r="E23" s="6">
        <f ca="1"/>
        <v>45799</v>
      </c>
      <c r="F23" s="6">
        <f ca="1"/>
        <v>45800</v>
      </c>
      <c r="G23" s="6">
        <f ca="1"/>
        <v>45801</v>
      </c>
      <c r="H23" s="6">
        <f ca="1"/>
        <v>45802</v>
      </c>
      <c r="J23" s="6">
        <f t="array" aca="1" ref="J23:P23" ca="1">Dni+DATE(KalRok,MONTH(Hod_jún),1)-WEEKDAY(DATE(KalRok,MONTH(Hod_jún),1),(ZačiatokTýždňa="Pondelok")+1)+$A23*7-6</f>
        <v>45824</v>
      </c>
      <c r="K23" s="8">
        <f ca="1"/>
        <v>45825</v>
      </c>
      <c r="L23" s="6">
        <f ca="1"/>
        <v>45826</v>
      </c>
      <c r="M23" s="6">
        <f ca="1"/>
        <v>45827</v>
      </c>
      <c r="N23" s="6">
        <f ca="1"/>
        <v>45828</v>
      </c>
      <c r="O23" s="6">
        <f ca="1"/>
        <v>45829</v>
      </c>
      <c r="P23" s="6">
        <f ca="1"/>
        <v>45830</v>
      </c>
    </row>
    <row r="24" spans="1:16" ht="15.95" customHeight="1" x14ac:dyDescent="0.25">
      <c r="A24" s="4">
        <v>5</v>
      </c>
      <c r="B24" s="6">
        <f t="array" aca="1" ref="B24:H24" ca="1">Dni+DATE(KalRok,MONTH(Hod_máj),1)-WEEKDAY(DATE(KalRok,MONTH(Hod_máj),1),(ZačiatokTýždňa="Pondelok")+1)+$A24*7-6</f>
        <v>45803</v>
      </c>
      <c r="C24" s="12">
        <f ca="1"/>
        <v>45804</v>
      </c>
      <c r="D24" s="6">
        <f ca="1"/>
        <v>45805</v>
      </c>
      <c r="E24" s="15">
        <f ca="1"/>
        <v>45806</v>
      </c>
      <c r="F24" s="17">
        <f ca="1"/>
        <v>45807</v>
      </c>
      <c r="G24" s="6">
        <f ca="1"/>
        <v>45808</v>
      </c>
      <c r="H24" s="6">
        <f ca="1"/>
        <v>45809</v>
      </c>
      <c r="J24" s="6">
        <f t="array" aca="1" ref="J24:P24" ca="1">Dni+DATE(KalRok,MONTH(Hod_jún),1)-WEEKDAY(DATE(KalRok,MONTH(Hod_jún),1),(ZačiatokTýždňa="Pondelok")+1)+$A24*7-6</f>
        <v>45831</v>
      </c>
      <c r="K24" s="12">
        <f ca="1"/>
        <v>45832</v>
      </c>
      <c r="L24" s="6">
        <f ca="1"/>
        <v>45833</v>
      </c>
      <c r="M24" s="15">
        <f ca="1"/>
        <v>45834</v>
      </c>
      <c r="N24" s="17">
        <f ca="1"/>
        <v>45835</v>
      </c>
      <c r="O24" s="6">
        <f ca="1"/>
        <v>45836</v>
      </c>
      <c r="P24" s="6">
        <f ca="1"/>
        <v>45837</v>
      </c>
    </row>
    <row r="25" spans="1:16" ht="21.75" customHeight="1" x14ac:dyDescent="0.25">
      <c r="A25" s="4">
        <v>6</v>
      </c>
      <c r="B25" s="6">
        <f t="array" aca="1" ref="B25:H25" ca="1">Dni+DATE(KalRok,MONTH(Hod_máj),1)-WEEKDAY(DATE(KalRok,MONTH(Hod_máj),1),(ZačiatokTýždňa="Pondelok")+1)+$A25*7-6</f>
        <v>45810</v>
      </c>
      <c r="C25" s="6">
        <f ca="1"/>
        <v>45811</v>
      </c>
      <c r="D25" s="6">
        <f ca="1"/>
        <v>45812</v>
      </c>
      <c r="E25" s="6">
        <f ca="1"/>
        <v>45813</v>
      </c>
      <c r="F25" s="6">
        <f ca="1"/>
        <v>45814</v>
      </c>
      <c r="G25" s="6">
        <f ca="1"/>
        <v>45815</v>
      </c>
      <c r="H25" s="6">
        <f ca="1"/>
        <v>45816</v>
      </c>
      <c r="J25" s="6">
        <f t="array" aca="1" ref="J25:P25" ca="1">Dni+DATE(KalRok,MONTH(Hod_jún),1)-WEEKDAY(DATE(KalRok,MONTH(Hod_jún),1),(ZačiatokTýždňa="Pondelok")+1)+$A25*7-6</f>
        <v>45838</v>
      </c>
      <c r="K25" s="6">
        <f ca="1"/>
        <v>45839</v>
      </c>
      <c r="L25" s="6">
        <f ca="1"/>
        <v>45840</v>
      </c>
      <c r="M25" s="6">
        <f ca="1"/>
        <v>45841</v>
      </c>
      <c r="N25" s="6">
        <f ca="1"/>
        <v>45842</v>
      </c>
      <c r="O25" s="6">
        <f ca="1"/>
        <v>45843</v>
      </c>
      <c r="P25" s="6">
        <f ca="1"/>
        <v>45844</v>
      </c>
    </row>
    <row r="26" spans="1:16" ht="21.75" customHeight="1" x14ac:dyDescent="0.25">
      <c r="A26" s="4"/>
      <c r="B26" s="19" t="str">
        <f ca="1">UPPER(TEXT(Hod_júl,"MMMM"))</f>
        <v>JÚL</v>
      </c>
      <c r="C26" s="19"/>
      <c r="D26" s="19"/>
      <c r="E26" s="19"/>
      <c r="F26" s="19"/>
      <c r="G26" s="19"/>
      <c r="H26" s="19"/>
      <c r="J26" s="19" t="str">
        <f ca="1">UPPER(TEXT(Hod_aug,"MMMM"))</f>
        <v>AUGUST</v>
      </c>
      <c r="K26" s="19"/>
      <c r="L26" s="19"/>
      <c r="M26" s="19"/>
      <c r="N26" s="19"/>
      <c r="O26" s="19"/>
      <c r="P26" s="19"/>
    </row>
    <row r="27" spans="1:16" ht="21.75" customHeight="1" x14ac:dyDescent="0.25">
      <c r="A27" s="4"/>
      <c r="B27" s="1" t="str">
        <f>CHOOSE(1+(ZačiatokTýždňa="Pondelok"),"Ne","Po","Ut","St","Št","Pi","So","Ne")</f>
        <v>Po</v>
      </c>
      <c r="C27" s="1" t="str">
        <f>CHOOSE(2+(ZačiatokTýždňa="Pondelok"),"Ne","Po","Ut","St","Št","Pi","So","Ne")</f>
        <v>Ut</v>
      </c>
      <c r="D27" s="1" t="str">
        <f>CHOOSE(3+(ZačiatokTýždňa="Pondelok"),"Ne","Po","Ut","St","Št","Pi","So","Ne")</f>
        <v>St</v>
      </c>
      <c r="E27" s="1" t="str">
        <f>CHOOSE(4+(ZačiatokTýždňa="Pondelok"),"Ne","Po","Ut","St","Št","Pi","So","Ne")</f>
        <v>Št</v>
      </c>
      <c r="F27" s="1" t="str">
        <f>CHOOSE(5+(ZačiatokTýždňa="Pondelok"),"Ne","Po","Ut","St","Št","Pi","So","Ne")</f>
        <v>Pi</v>
      </c>
      <c r="G27" s="1" t="str">
        <f>CHOOSE(6+(ZačiatokTýždňa="Pondelok"),"Ne","Po","Ut","St","Št","Pi","So","Ne")</f>
        <v>So</v>
      </c>
      <c r="H27" s="1" t="str">
        <f>CHOOSE(7+(ZačiatokTýždňa="Pondelok"),"Ne","Po","Ut","St","Št","Pi","So","Ne")</f>
        <v>Ne</v>
      </c>
      <c r="J27" s="1" t="str">
        <f>CHOOSE(1+(ZačiatokTýždňa="Pondelok"),"Ne","Po","Ut","St","Št","Pi","So","Ne")</f>
        <v>Po</v>
      </c>
      <c r="K27" s="1" t="str">
        <f>CHOOSE(2+(ZačiatokTýždňa="Pondelok"),"Ne","Po","Ut","St","Št","Pi","So","Ne")</f>
        <v>Ut</v>
      </c>
      <c r="L27" s="1" t="str">
        <f>CHOOSE(3+(ZačiatokTýždňa="Pondelok"),"Ne","Po","Ut","St","Št","Pi","So","Ne")</f>
        <v>St</v>
      </c>
      <c r="M27" s="1" t="str">
        <f>CHOOSE(4+(ZačiatokTýždňa="Pondelok"),"Ne","Po","Ut","St","Št","Pi","So","Ne")</f>
        <v>Št</v>
      </c>
      <c r="N27" s="1" t="str">
        <f>CHOOSE(5+(ZačiatokTýždňa="Pondelok"),"Ne","Po","Ut","St","Št","Pi","So","Ne")</f>
        <v>Pi</v>
      </c>
      <c r="O27" s="1" t="str">
        <f>CHOOSE(6+(ZačiatokTýždňa="Pondelok"),"Ne","Po","Ut","St","Št","Pi","So","Ne")</f>
        <v>So</v>
      </c>
      <c r="P27" s="1" t="str">
        <f>CHOOSE(7+(ZačiatokTýždňa="Pondelok"),"Ne","Po","Ut","St","Št","Pi","So","Ne")</f>
        <v>Ne</v>
      </c>
    </row>
    <row r="28" spans="1:16" ht="15.95" customHeight="1" x14ac:dyDescent="0.25">
      <c r="A28" s="4"/>
      <c r="B28" s="6">
        <f t="array" aca="1" ref="B28:H28" ca="1">Dni+DATE(KalRok,MONTH(Hod_júl),1)-WEEKDAY(DATE(KalRok,MONTH(Hod_júl),1),(ZačiatokTýždňa="Pondelok")+1)+$A20*7-6</f>
        <v>45838</v>
      </c>
      <c r="C28" s="8">
        <f ca="1"/>
        <v>45839</v>
      </c>
      <c r="D28" s="6">
        <f ca="1"/>
        <v>45840</v>
      </c>
      <c r="E28" s="6">
        <f ca="1"/>
        <v>45841</v>
      </c>
      <c r="F28" s="6">
        <f ca="1"/>
        <v>45842</v>
      </c>
      <c r="G28" s="6">
        <f ca="1"/>
        <v>45843</v>
      </c>
      <c r="H28" s="6">
        <f ca="1"/>
        <v>45844</v>
      </c>
      <c r="J28" s="6">
        <f t="array" aca="1" ref="J28:P28" ca="1">Dni+DATE(KalRok,MONTH(Hod_aug),1)-WEEKDAY(DATE(KalRok,MONTH(Hod_aug),1),(ZačiatokTýždňa="Pondelok")+1)+$A20*7-6</f>
        <v>45866</v>
      </c>
      <c r="K28" s="6">
        <f ca="1"/>
        <v>45867</v>
      </c>
      <c r="L28" s="6">
        <f ca="1"/>
        <v>45868</v>
      </c>
      <c r="M28" s="6">
        <f ca="1"/>
        <v>45869</v>
      </c>
      <c r="N28" s="6">
        <f ca="1"/>
        <v>45870</v>
      </c>
      <c r="O28" s="6">
        <f ca="1"/>
        <v>45871</v>
      </c>
      <c r="P28" s="6">
        <f ca="1"/>
        <v>45872</v>
      </c>
    </row>
    <row r="29" spans="1:16" ht="15.95" customHeight="1" x14ac:dyDescent="0.25">
      <c r="A29" s="4"/>
      <c r="B29" s="6">
        <f t="array" aca="1" ref="B29:H29" ca="1">Dni+DATE(KalRok,MONTH(Hod_júl),1)-WEEKDAY(DATE(KalRok,MONTH(Hod_júl),1),(ZačiatokTýždňa="Pondelok")+1)+$A21*7-6</f>
        <v>45845</v>
      </c>
      <c r="C29" s="12">
        <f ca="1"/>
        <v>45846</v>
      </c>
      <c r="D29" s="6">
        <f ca="1"/>
        <v>45847</v>
      </c>
      <c r="E29" s="15">
        <f ca="1"/>
        <v>45848</v>
      </c>
      <c r="F29" s="6">
        <f ca="1"/>
        <v>45849</v>
      </c>
      <c r="G29" s="6">
        <f ca="1"/>
        <v>45850</v>
      </c>
      <c r="H29" s="6">
        <f ca="1"/>
        <v>45851</v>
      </c>
      <c r="J29" s="6">
        <f t="array" aca="1" ref="J29:P29" ca="1">Dni+DATE(KalRok,MONTH(Hod_aug),1)-WEEKDAY(DATE(KalRok,MONTH(Hod_aug),1),(ZačiatokTýždňa="Pondelok")+1)+$A21*7-6</f>
        <v>45873</v>
      </c>
      <c r="K29" s="12">
        <f ca="1"/>
        <v>45874</v>
      </c>
      <c r="L29" s="6">
        <f ca="1"/>
        <v>45875</v>
      </c>
      <c r="M29" s="15">
        <f ca="1"/>
        <v>45876</v>
      </c>
      <c r="N29" s="6">
        <f ca="1"/>
        <v>45877</v>
      </c>
      <c r="O29" s="6">
        <f ca="1"/>
        <v>45878</v>
      </c>
      <c r="P29" s="6">
        <f ca="1"/>
        <v>45879</v>
      </c>
    </row>
    <row r="30" spans="1:16" ht="15.95" customHeight="1" x14ac:dyDescent="0.25">
      <c r="A30" s="4"/>
      <c r="B30" s="6">
        <f t="array" aca="1" ref="B30:H30" ca="1">Dni+DATE(KalRok,MONTH(Hod_júl),1)-WEEKDAY(DATE(KalRok,MONTH(Hod_júl),1),(ZačiatokTýždňa="Pondelok")+1)+$A22*7-6</f>
        <v>45852</v>
      </c>
      <c r="C30" s="8">
        <f ca="1"/>
        <v>45853</v>
      </c>
      <c r="D30" s="6">
        <f ca="1"/>
        <v>45854</v>
      </c>
      <c r="E30" s="6">
        <f ca="1"/>
        <v>45855</v>
      </c>
      <c r="F30" s="6">
        <f ca="1"/>
        <v>45856</v>
      </c>
      <c r="G30" s="6">
        <f ca="1"/>
        <v>45857</v>
      </c>
      <c r="H30" s="6">
        <f ca="1"/>
        <v>45858</v>
      </c>
      <c r="J30" s="6">
        <f t="array" aca="1" ref="J30:P30" ca="1">Dni+DATE(KalRok,MONTH(Hod_aug),1)-WEEKDAY(DATE(KalRok,MONTH(Hod_aug),1),(ZačiatokTýždňa="Pondelok")+1)+$A22*7-6</f>
        <v>45880</v>
      </c>
      <c r="K30" s="8">
        <f ca="1"/>
        <v>45881</v>
      </c>
      <c r="L30" s="6">
        <f ca="1"/>
        <v>45882</v>
      </c>
      <c r="M30" s="6">
        <f ca="1"/>
        <v>45883</v>
      </c>
      <c r="N30" s="6">
        <f ca="1"/>
        <v>45884</v>
      </c>
      <c r="O30" s="6">
        <f ca="1"/>
        <v>45885</v>
      </c>
      <c r="P30" s="6">
        <f ca="1"/>
        <v>45886</v>
      </c>
    </row>
    <row r="31" spans="1:16" ht="15.95" customHeight="1" x14ac:dyDescent="0.25">
      <c r="A31" s="4"/>
      <c r="B31" s="6">
        <f t="array" aca="1" ref="B31:H31" ca="1">Dni+DATE(KalRok,MONTH(Hod_júl),1)-WEEKDAY(DATE(KalRok,MONTH(Hod_júl),1),(ZačiatokTýždňa="Pondelok")+1)+$A23*7-6</f>
        <v>45859</v>
      </c>
      <c r="C31" s="12">
        <f ca="1"/>
        <v>45860</v>
      </c>
      <c r="D31" s="6">
        <f ca="1"/>
        <v>45861</v>
      </c>
      <c r="E31" s="15">
        <f ca="1"/>
        <v>45862</v>
      </c>
      <c r="F31" s="17">
        <f ca="1"/>
        <v>45863</v>
      </c>
      <c r="G31" s="6">
        <f ca="1"/>
        <v>45864</v>
      </c>
      <c r="H31" s="6">
        <f ca="1"/>
        <v>45865</v>
      </c>
      <c r="J31" s="6">
        <f t="array" aca="1" ref="J31:P31" ca="1">Dni+DATE(KalRok,MONTH(Hod_aug),1)-WEEKDAY(DATE(KalRok,MONTH(Hod_aug),1),(ZačiatokTýždňa="Pondelok")+1)+$A23*7-6</f>
        <v>45887</v>
      </c>
      <c r="K31" s="12">
        <f ca="1"/>
        <v>45888</v>
      </c>
      <c r="L31" s="6">
        <f ca="1"/>
        <v>45889</v>
      </c>
      <c r="M31" s="15">
        <f ca="1"/>
        <v>45890</v>
      </c>
      <c r="N31" s="6">
        <f ca="1"/>
        <v>45891</v>
      </c>
      <c r="O31" s="6">
        <f ca="1"/>
        <v>45892</v>
      </c>
      <c r="P31" s="6">
        <f ca="1"/>
        <v>45893</v>
      </c>
    </row>
    <row r="32" spans="1:16" ht="15.95" customHeight="1" x14ac:dyDescent="0.25">
      <c r="A32" s="4"/>
      <c r="B32" s="6">
        <f t="array" aca="1" ref="B32:H32" ca="1">Dni+DATE(KalRok,MONTH(Hod_júl),1)-WEEKDAY(DATE(KalRok,MONTH(Hod_júl),1),(ZačiatokTýždňa="Pondelok")+1)+$A24*7-6</f>
        <v>45866</v>
      </c>
      <c r="C32" s="8">
        <f ca="1"/>
        <v>45867</v>
      </c>
      <c r="D32" s="6">
        <f ca="1"/>
        <v>45868</v>
      </c>
      <c r="E32" s="6">
        <f ca="1"/>
        <v>45869</v>
      </c>
      <c r="F32" s="6">
        <f ca="1"/>
        <v>45870</v>
      </c>
      <c r="G32" s="6">
        <f ca="1"/>
        <v>45871</v>
      </c>
      <c r="H32" s="6">
        <f ca="1"/>
        <v>45872</v>
      </c>
      <c r="J32" s="6">
        <f t="array" aca="1" ref="J32:P32" ca="1">Dni+DATE(KalRok,MONTH(Hod_aug),1)-WEEKDAY(DATE(KalRok,MONTH(Hod_aug),1),(ZačiatokTýždňa="Pondelok")+1)+$A24*7-6</f>
        <v>45894</v>
      </c>
      <c r="K32" s="8">
        <f ca="1"/>
        <v>45895</v>
      </c>
      <c r="L32" s="6">
        <f ca="1"/>
        <v>45896</v>
      </c>
      <c r="M32" s="6">
        <f ca="1"/>
        <v>45897</v>
      </c>
      <c r="N32" s="17">
        <f ca="1"/>
        <v>45898</v>
      </c>
      <c r="O32" s="6">
        <f ca="1"/>
        <v>45899</v>
      </c>
      <c r="P32" s="6">
        <f ca="1"/>
        <v>45900</v>
      </c>
    </row>
    <row r="33" spans="1:16" ht="21.75" customHeight="1" x14ac:dyDescent="0.25">
      <c r="A33" s="4"/>
      <c r="B33" s="6">
        <f t="array" aca="1" ref="B33:H33" ca="1">Dni+DATE(KalRok,MONTH(Hod_júl),1)-WEEKDAY(DATE(KalRok,MONTH(Hod_júl),1),(ZačiatokTýždňa="Pondelok")+1)+$A25*7-6</f>
        <v>45873</v>
      </c>
      <c r="C33" s="6">
        <f ca="1"/>
        <v>45874</v>
      </c>
      <c r="D33" s="6">
        <f ca="1"/>
        <v>45875</v>
      </c>
      <c r="E33" s="6">
        <f ca="1"/>
        <v>45876</v>
      </c>
      <c r="F33" s="6">
        <f ca="1"/>
        <v>45877</v>
      </c>
      <c r="G33" s="6">
        <f ca="1"/>
        <v>45878</v>
      </c>
      <c r="H33" s="6">
        <f ca="1"/>
        <v>45879</v>
      </c>
      <c r="J33" s="6">
        <f t="array" aca="1" ref="J33:P33" ca="1">Dni+DATE(KalRok,MONTH(Hod_aug),1)-WEEKDAY(DATE(KalRok,MONTH(Hod_aug),1),(ZačiatokTýždňa="Pondelok")+1)+$A25*7-6</f>
        <v>45901</v>
      </c>
      <c r="K33" s="6">
        <f ca="1"/>
        <v>45902</v>
      </c>
      <c r="L33" s="6">
        <f ca="1"/>
        <v>45903</v>
      </c>
      <c r="M33" s="6">
        <f ca="1"/>
        <v>45904</v>
      </c>
      <c r="N33" s="6">
        <f ca="1"/>
        <v>45905</v>
      </c>
      <c r="O33" s="6">
        <f ca="1"/>
        <v>45906</v>
      </c>
      <c r="P33" s="6">
        <f ca="1"/>
        <v>45907</v>
      </c>
    </row>
    <row r="34" spans="1:16" ht="21.75" customHeight="1" x14ac:dyDescent="0.25">
      <c r="A34" s="4"/>
      <c r="B34" s="19" t="str">
        <f ca="1">UPPER(TEXT(Hod_sep,"MMMM"))</f>
        <v>SEPTEMBER</v>
      </c>
      <c r="C34" s="19"/>
      <c r="D34" s="19"/>
      <c r="E34" s="19"/>
      <c r="F34" s="19"/>
      <c r="G34" s="19"/>
      <c r="H34" s="19"/>
      <c r="J34" s="19" t="str">
        <f ca="1">UPPER(TEXT(Hod_okt,"MMMM"))</f>
        <v>OKTÓBER</v>
      </c>
      <c r="K34" s="19"/>
      <c r="L34" s="19"/>
      <c r="M34" s="19"/>
      <c r="N34" s="19"/>
      <c r="O34" s="19"/>
      <c r="P34" s="19"/>
    </row>
    <row r="35" spans="1:16" ht="21.75" customHeight="1" x14ac:dyDescent="0.25">
      <c r="A35" s="4"/>
      <c r="B35" s="1" t="str">
        <f>CHOOSE(1+(ZačiatokTýždňa="Pondelok"),"Ne","Po","Ut","St","Št","Pi","So","Ne")</f>
        <v>Po</v>
      </c>
      <c r="C35" s="1" t="str">
        <f>CHOOSE(2+(ZačiatokTýždňa="Pondelok"),"Ne","Po","Ut","St","Št","Pi","So","Ne")</f>
        <v>Ut</v>
      </c>
      <c r="D35" s="1" t="str">
        <f>CHOOSE(3+(ZačiatokTýždňa="Pondelok"),"Ne","Po","Ut","St","Št","Pi","So","Ne")</f>
        <v>St</v>
      </c>
      <c r="E35" s="1" t="str">
        <f>CHOOSE(4+(ZačiatokTýždňa="Pondelok"),"Ne","Po","Ut","St","Št","Pi","So","Ne")</f>
        <v>Št</v>
      </c>
      <c r="F35" s="1" t="str">
        <f>CHOOSE(5+(ZačiatokTýždňa="Pondelok"),"Ne","Po","Ut","St","Št","Pi","So","Ne")</f>
        <v>Pi</v>
      </c>
      <c r="G35" s="1" t="str">
        <f>CHOOSE(6+(ZačiatokTýždňa="Pondelok"),"Ne","Po","Ut","St","Št","Pi","So","Ne")</f>
        <v>So</v>
      </c>
      <c r="H35" s="1" t="str">
        <f>CHOOSE(7+(ZačiatokTýždňa="Pondelok"),"Ne","Po","Ut","St","Št","Pi","So","Ne")</f>
        <v>Ne</v>
      </c>
      <c r="J35" s="1" t="str">
        <f>CHOOSE(1+(ZačiatokTýždňa="Pondelok"),"Ne","Po","Ut","St","Št","Pi","So","Ne")</f>
        <v>Po</v>
      </c>
      <c r="K35" s="1" t="str">
        <f>CHOOSE(2+(ZačiatokTýždňa="Pondelok"),"Ne","Po","Ut","St","Št","Pi","So","Ne")</f>
        <v>Ut</v>
      </c>
      <c r="L35" s="1" t="str">
        <f>CHOOSE(3+(ZačiatokTýždňa="Pondelok"),"Ne","Po","Ut","St","Št","Pi","So","Ne")</f>
        <v>St</v>
      </c>
      <c r="M35" s="1" t="str">
        <f>CHOOSE(4+(ZačiatokTýždňa="Pondelok"),"Ne","Po","Ut","St","Št","Pi","So","Ne")</f>
        <v>Št</v>
      </c>
      <c r="N35" s="1" t="str">
        <f>CHOOSE(5+(ZačiatokTýždňa="Pondelok"),"Ne","Po","Ut","St","Št","Pi","So","Ne")</f>
        <v>Pi</v>
      </c>
      <c r="O35" s="1" t="str">
        <f>CHOOSE(6+(ZačiatokTýždňa="Pondelok"),"Ne","Po","Ut","St","Št","Pi","So","Ne")</f>
        <v>So</v>
      </c>
      <c r="P35" s="1" t="str">
        <f>CHOOSE(7+(ZačiatokTýždňa="Pondelok"),"Ne","Po","Ut","St","Št","Pi","So","Ne")</f>
        <v>Ne</v>
      </c>
    </row>
    <row r="36" spans="1:16" ht="15.95" customHeight="1" x14ac:dyDescent="0.25">
      <c r="A36" s="4">
        <v>1</v>
      </c>
      <c r="B36" s="6">
        <f t="array" aca="1" ref="B36:H36" ca="1">Dni+DATE(KalRok,MONTH(Hod_sep),1)-WEEKDAY(DATE(KalRok,MONTH(Hod_sep),1),(ZačiatokTýždňa="Pondelok")+1)+$A36*7-6</f>
        <v>45901</v>
      </c>
      <c r="C36" s="12">
        <f ca="1"/>
        <v>45902</v>
      </c>
      <c r="D36" s="6">
        <f ca="1"/>
        <v>45903</v>
      </c>
      <c r="E36" s="15">
        <f ca="1"/>
        <v>45904</v>
      </c>
      <c r="F36" s="6">
        <f ca="1"/>
        <v>45905</v>
      </c>
      <c r="G36" s="6">
        <f ca="1"/>
        <v>45906</v>
      </c>
      <c r="H36" s="6">
        <f ca="1"/>
        <v>45907</v>
      </c>
      <c r="J36" s="6">
        <f t="array" aca="1" ref="J36:P36" ca="1">Dni+DATE(KalRok,MONTH(Hod_okt),1)-WEEKDAY(DATE(KalRok,MONTH(Hod_okt),1),(ZačiatokTýždňa="Pondelok")+1)+$A36*7-6</f>
        <v>45929</v>
      </c>
      <c r="K36" s="6">
        <f ca="1"/>
        <v>45930</v>
      </c>
      <c r="L36" s="6">
        <f ca="1"/>
        <v>45931</v>
      </c>
      <c r="M36" s="15">
        <f ca="1"/>
        <v>45932</v>
      </c>
      <c r="N36" s="6">
        <f ca="1"/>
        <v>45933</v>
      </c>
      <c r="O36" s="6">
        <f ca="1"/>
        <v>45934</v>
      </c>
      <c r="P36" s="6">
        <f ca="1"/>
        <v>45935</v>
      </c>
    </row>
    <row r="37" spans="1:16" ht="15.95" customHeight="1" x14ac:dyDescent="0.25">
      <c r="A37" s="4">
        <v>2</v>
      </c>
      <c r="B37" s="6">
        <f t="array" aca="1" ref="B37:H37" ca="1">Dni+DATE(KalRok,MONTH(Hod_sep),1)-WEEKDAY(DATE(KalRok,MONTH(Hod_sep),1),(ZačiatokTýždňa="Pondelok")+1)+$A37*7-6</f>
        <v>45908</v>
      </c>
      <c r="C37" s="8">
        <f ca="1"/>
        <v>45909</v>
      </c>
      <c r="D37" s="6">
        <f ca="1"/>
        <v>45910</v>
      </c>
      <c r="E37" s="6">
        <f ca="1"/>
        <v>45911</v>
      </c>
      <c r="F37" s="6">
        <f ca="1"/>
        <v>45912</v>
      </c>
      <c r="G37" s="6">
        <f ca="1"/>
        <v>45913</v>
      </c>
      <c r="H37" s="6">
        <f ca="1"/>
        <v>45914</v>
      </c>
      <c r="J37" s="6">
        <f t="array" aca="1" ref="J37:P37" ca="1">Dni+DATE(KalRok,MONTH(Hod_okt),1)-WEEKDAY(DATE(KalRok,MONTH(Hod_okt),1),(ZačiatokTýždňa="Pondelok")+1)+$A37*7-6</f>
        <v>45936</v>
      </c>
      <c r="K37" s="8">
        <f ca="1"/>
        <v>45937</v>
      </c>
      <c r="L37" s="6">
        <f ca="1"/>
        <v>45938</v>
      </c>
      <c r="M37" s="6">
        <f ca="1"/>
        <v>45939</v>
      </c>
      <c r="N37" s="6">
        <f ca="1"/>
        <v>45940</v>
      </c>
      <c r="O37" s="6">
        <f ca="1"/>
        <v>45941</v>
      </c>
      <c r="P37" s="6">
        <f ca="1"/>
        <v>45942</v>
      </c>
    </row>
    <row r="38" spans="1:16" ht="15.95" customHeight="1" x14ac:dyDescent="0.25">
      <c r="A38" s="4">
        <v>3</v>
      </c>
      <c r="B38" s="6">
        <f t="array" aca="1" ref="B38:H38" ca="1">Dni+DATE(KalRok,MONTH(Hod_sep),1)-WEEKDAY(DATE(KalRok,MONTH(Hod_sep),1),(ZačiatokTýždňa="Pondelok")+1)+$A38*7-6</f>
        <v>45915</v>
      </c>
      <c r="C38" s="12">
        <f ca="1"/>
        <v>45916</v>
      </c>
      <c r="D38" s="6">
        <f ca="1"/>
        <v>45917</v>
      </c>
      <c r="E38" s="15">
        <f ca="1"/>
        <v>45918</v>
      </c>
      <c r="F38" s="6">
        <f ca="1"/>
        <v>45919</v>
      </c>
      <c r="G38" s="6">
        <f ca="1"/>
        <v>45920</v>
      </c>
      <c r="H38" s="6">
        <f ca="1"/>
        <v>45921</v>
      </c>
      <c r="J38" s="6">
        <f t="array" aca="1" ref="J38:P38" ca="1">Dni+DATE(KalRok,MONTH(Hod_okt),1)-WEEKDAY(DATE(KalRok,MONTH(Hod_okt),1),(ZačiatokTýždňa="Pondelok")+1)+$A38*7-6</f>
        <v>45943</v>
      </c>
      <c r="K38" s="12">
        <f ca="1"/>
        <v>45944</v>
      </c>
      <c r="L38" s="6">
        <f ca="1"/>
        <v>45945</v>
      </c>
      <c r="M38" s="15">
        <f ca="1"/>
        <v>45946</v>
      </c>
      <c r="N38" s="6">
        <f ca="1"/>
        <v>45947</v>
      </c>
      <c r="O38" s="6">
        <f ca="1"/>
        <v>45948</v>
      </c>
      <c r="P38" s="6">
        <f ca="1"/>
        <v>45949</v>
      </c>
    </row>
    <row r="39" spans="1:16" ht="15.95" customHeight="1" x14ac:dyDescent="0.25">
      <c r="A39" s="4">
        <v>4</v>
      </c>
      <c r="B39" s="6">
        <f t="array" aca="1" ref="B39:H39" ca="1">Dni+DATE(KalRok,MONTH(Hod_sep),1)-WEEKDAY(DATE(KalRok,MONTH(Hod_sep),1),(ZačiatokTýždňa="Pondelok")+1)+$A39*7-6</f>
        <v>45922</v>
      </c>
      <c r="C39" s="8">
        <f ca="1"/>
        <v>45923</v>
      </c>
      <c r="D39" s="6">
        <f ca="1"/>
        <v>45924</v>
      </c>
      <c r="E39" s="6">
        <f ca="1"/>
        <v>45925</v>
      </c>
      <c r="F39" s="17">
        <f ca="1"/>
        <v>45926</v>
      </c>
      <c r="G39" s="6">
        <f ca="1"/>
        <v>45927</v>
      </c>
      <c r="H39" s="6">
        <f ca="1"/>
        <v>45928</v>
      </c>
      <c r="J39" s="6">
        <f t="array" aca="1" ref="J39:P39" ca="1">Dni+DATE(KalRok,MONTH(Hod_okt),1)-WEEKDAY(DATE(KalRok,MONTH(Hod_okt),1),(ZačiatokTýždňa="Pondelok")+1)+$A39*7-6</f>
        <v>45950</v>
      </c>
      <c r="K39" s="8">
        <f ca="1"/>
        <v>45951</v>
      </c>
      <c r="L39" s="6">
        <f ca="1"/>
        <v>45952</v>
      </c>
      <c r="M39" s="6">
        <f ca="1"/>
        <v>45953</v>
      </c>
      <c r="N39" s="6">
        <f ca="1"/>
        <v>45954</v>
      </c>
      <c r="O39" s="6">
        <f ca="1"/>
        <v>45955</v>
      </c>
      <c r="P39" s="6">
        <f ca="1"/>
        <v>45956</v>
      </c>
    </row>
    <row r="40" spans="1:16" ht="15.95" customHeight="1" x14ac:dyDescent="0.25">
      <c r="A40" s="4">
        <v>5</v>
      </c>
      <c r="B40" s="6">
        <f t="array" aca="1" ref="B40:H40" ca="1">Dni+DATE(KalRok,MONTH(Hod_sep),1)-WEEKDAY(DATE(KalRok,MONTH(Hod_sep),1),(ZačiatokTýždňa="Pondelok")+1)+$A40*7-6</f>
        <v>45929</v>
      </c>
      <c r="C40" s="12">
        <f ca="1"/>
        <v>45930</v>
      </c>
      <c r="D40" s="6">
        <f ca="1"/>
        <v>45931</v>
      </c>
      <c r="E40" s="6">
        <f ca="1"/>
        <v>45932</v>
      </c>
      <c r="F40" s="6">
        <f ca="1"/>
        <v>45933</v>
      </c>
      <c r="G40" s="6">
        <f ca="1"/>
        <v>45934</v>
      </c>
      <c r="H40" s="6">
        <f ca="1"/>
        <v>45935</v>
      </c>
      <c r="J40" s="6">
        <f t="array" aca="1" ref="J40:P40" ca="1">Dni+DATE(KalRok,MONTH(Hod_okt),1)-WEEKDAY(DATE(KalRok,MONTH(Hod_okt),1),(ZačiatokTýždňa="Pondelok")+1)+$A40*7-6</f>
        <v>45957</v>
      </c>
      <c r="K40" s="12">
        <f ca="1"/>
        <v>45958</v>
      </c>
      <c r="L40" s="6">
        <f ca="1"/>
        <v>45959</v>
      </c>
      <c r="M40" s="15">
        <f ca="1"/>
        <v>45960</v>
      </c>
      <c r="N40" s="17">
        <f ca="1"/>
        <v>45961</v>
      </c>
      <c r="O40" s="6">
        <f ca="1"/>
        <v>45962</v>
      </c>
      <c r="P40" s="6">
        <f ca="1"/>
        <v>45963</v>
      </c>
    </row>
    <row r="41" spans="1:16" ht="21.75" customHeight="1" x14ac:dyDescent="0.25">
      <c r="A41" s="4">
        <v>6</v>
      </c>
      <c r="B41" s="6">
        <f t="array" aca="1" ref="B41:H41" ca="1">Dni+DATE(KalRok,MONTH(Hod_sep),1)-WEEKDAY(DATE(KalRok,MONTH(Hod_sep),1),(ZačiatokTýždňa="Pondelok")+1)+$A41*7-6</f>
        <v>45936</v>
      </c>
      <c r="C41" s="6">
        <f ca="1"/>
        <v>45937</v>
      </c>
      <c r="D41" s="6">
        <f ca="1"/>
        <v>45938</v>
      </c>
      <c r="E41" s="6">
        <f ca="1"/>
        <v>45939</v>
      </c>
      <c r="F41" s="6">
        <f ca="1"/>
        <v>45940</v>
      </c>
      <c r="G41" s="6">
        <f ca="1"/>
        <v>45941</v>
      </c>
      <c r="H41" s="6">
        <f ca="1"/>
        <v>45942</v>
      </c>
      <c r="J41" s="6">
        <f t="array" aca="1" ref="J41:P41" ca="1">Dni+DATE(KalRok,MONTH(Hod_okt),1)-WEEKDAY(DATE(KalRok,MONTH(Hod_okt),1),(ZačiatokTýždňa="Pondelok")+1)+$A41*7-6</f>
        <v>45964</v>
      </c>
      <c r="K41" s="6">
        <f ca="1"/>
        <v>45965</v>
      </c>
      <c r="L41" s="6">
        <f ca="1"/>
        <v>45966</v>
      </c>
      <c r="M41" s="6">
        <f ca="1"/>
        <v>45967</v>
      </c>
      <c r="N41" s="6">
        <f ca="1"/>
        <v>45968</v>
      </c>
      <c r="O41" s="6">
        <f ca="1"/>
        <v>45969</v>
      </c>
      <c r="P41" s="6">
        <f ca="1"/>
        <v>45970</v>
      </c>
    </row>
    <row r="42" spans="1:16" ht="21.75" customHeight="1" x14ac:dyDescent="0.25">
      <c r="A42" s="4"/>
      <c r="B42" s="19" t="str">
        <f ca="1">UPPER(TEXT(Hod_nov,"MMMM"))</f>
        <v>NOVEMBER</v>
      </c>
      <c r="C42" s="19"/>
      <c r="D42" s="19"/>
      <c r="E42" s="19"/>
      <c r="F42" s="19"/>
      <c r="G42" s="19"/>
      <c r="H42" s="19"/>
      <c r="J42" s="19" t="str">
        <f ca="1">UPPER(TEXT(Hod_dec,"MMMM"))</f>
        <v>DECEMBER</v>
      </c>
      <c r="K42" s="19"/>
      <c r="L42" s="19"/>
      <c r="M42" s="19"/>
      <c r="N42" s="19"/>
      <c r="O42" s="19"/>
      <c r="P42" s="19"/>
    </row>
    <row r="43" spans="1:16" ht="21.75" customHeight="1" x14ac:dyDescent="0.25">
      <c r="A43" s="4"/>
      <c r="B43" s="1" t="str">
        <f>CHOOSE(1+(ZačiatokTýždňa="Pondelok"),"Ne","Po","Ut","St","Št","Pi","So","Ne")</f>
        <v>Po</v>
      </c>
      <c r="C43" s="1" t="str">
        <f>CHOOSE(2+(ZačiatokTýždňa="Pondelok"),"Ne","Po","Ut","St","Št","Pi","So","Ne")</f>
        <v>Ut</v>
      </c>
      <c r="D43" s="1" t="str">
        <f>CHOOSE(3+(ZačiatokTýždňa="Pondelok"),"Ne","Po","Ut","St","Št","Pi","So","Ne")</f>
        <v>St</v>
      </c>
      <c r="E43" s="1" t="str">
        <f>CHOOSE(4+(ZačiatokTýždňa="Pondelok"),"Ne","Po","Ut","St","Št","Pi","So","Ne")</f>
        <v>Št</v>
      </c>
      <c r="F43" s="1" t="str">
        <f>CHOOSE(5+(ZačiatokTýždňa="Pondelok"),"Ne","Po","Ut","St","Št","Pi","So","Ne")</f>
        <v>Pi</v>
      </c>
      <c r="G43" s="1" t="str">
        <f>CHOOSE(6+(ZačiatokTýždňa="Pondelok"),"Ne","Po","Ut","St","Št","Pi","So","Ne")</f>
        <v>So</v>
      </c>
      <c r="H43" s="1" t="str">
        <f>CHOOSE(7+(ZačiatokTýždňa="Pondelok"),"Ne","Po","Ut","St","Št","Pi","So","Ne")</f>
        <v>Ne</v>
      </c>
      <c r="J43" s="1" t="str">
        <f>CHOOSE(1+(ZačiatokTýždňa="Pondelok"),"Ne","Po","Ut","St","Št","Pi","So","Ne")</f>
        <v>Po</v>
      </c>
      <c r="K43" s="1" t="str">
        <f>CHOOSE(2+(ZačiatokTýždňa="Pondelok"),"Ne","Po","Ut","St","Št","Pi","So","Ne")</f>
        <v>Ut</v>
      </c>
      <c r="L43" s="1" t="str">
        <f>CHOOSE(3+(ZačiatokTýždňa="Pondelok"),"Ne","Po","Ut","St","Št","Pi","So","Ne")</f>
        <v>St</v>
      </c>
      <c r="M43" s="1" t="str">
        <f>CHOOSE(4+(ZačiatokTýždňa="Pondelok"),"Ne","Po","Ut","St","Št","Pi","So","Ne")</f>
        <v>Št</v>
      </c>
      <c r="N43" s="1" t="str">
        <f>CHOOSE(5+(ZačiatokTýždňa="Pondelok"),"Ne","Po","Ut","St","Št","Pi","So","Ne")</f>
        <v>Pi</v>
      </c>
      <c r="O43" s="1" t="str">
        <f>CHOOSE(6+(ZačiatokTýždňa="Pondelok"),"Ne","Po","Ut","St","Št","Pi","So","Ne")</f>
        <v>So</v>
      </c>
      <c r="P43" s="1" t="str">
        <f>CHOOSE(7+(ZačiatokTýždňa="Pondelok"),"Ne","Po","Ut","St","Št","Pi","So","Ne")</f>
        <v>Ne</v>
      </c>
    </row>
    <row r="44" spans="1:16" ht="15.95" customHeight="1" x14ac:dyDescent="0.25">
      <c r="A44" s="4"/>
      <c r="B44" s="6">
        <f t="array" aca="1" ref="B44:H44" ca="1">Dni+DATE(KalRok,MONTH(Hod_nov),1)-WEEKDAY(DATE(KalRok,MONTH(Hod_nov),1),(ZačiatokTýždňa="Pondelok")+1)+$A36*7-6</f>
        <v>45957</v>
      </c>
      <c r="C44" s="6">
        <f ca="1"/>
        <v>45958</v>
      </c>
      <c r="D44" s="6">
        <f ca="1"/>
        <v>45959</v>
      </c>
      <c r="E44" s="6">
        <f ca="1"/>
        <v>45960</v>
      </c>
      <c r="F44" s="6">
        <f ca="1"/>
        <v>45961</v>
      </c>
      <c r="G44" s="6">
        <f ca="1"/>
        <v>45962</v>
      </c>
      <c r="H44" s="6">
        <f ca="1"/>
        <v>45963</v>
      </c>
      <c r="J44" s="6">
        <f t="array" aca="1" ref="J44:P44" ca="1">Dni+DATE(KalRok,MONTH(Hod_dec),1)-WEEKDAY(DATE(KalRok,MONTH(Hod_dec),1),(ZačiatokTýždňa="Pondelok")+1)+$A36*7-6</f>
        <v>45992</v>
      </c>
      <c r="K44" s="8">
        <f ca="1"/>
        <v>45993</v>
      </c>
      <c r="L44" s="6">
        <f ca="1"/>
        <v>45994</v>
      </c>
      <c r="M44" s="6">
        <f ca="1"/>
        <v>45995</v>
      </c>
      <c r="N44" s="6">
        <f ca="1"/>
        <v>45996</v>
      </c>
      <c r="O44" s="6">
        <f ca="1"/>
        <v>45997</v>
      </c>
      <c r="P44" s="6">
        <f ca="1"/>
        <v>45998</v>
      </c>
    </row>
    <row r="45" spans="1:16" ht="15.95" customHeight="1" x14ac:dyDescent="0.25">
      <c r="A45" s="4"/>
      <c r="B45" s="6">
        <f t="array" aca="1" ref="B45:H45" ca="1">Dni+DATE(KalRok,MONTH(Hod_nov),1)-WEEKDAY(DATE(KalRok,MONTH(Hod_nov),1),(ZačiatokTýždňa="Pondelok")+1)+$A37*7-6</f>
        <v>45964</v>
      </c>
      <c r="C45" s="8">
        <f ca="1"/>
        <v>45965</v>
      </c>
      <c r="D45" s="6">
        <f ca="1"/>
        <v>45966</v>
      </c>
      <c r="E45" s="6">
        <f ca="1"/>
        <v>45967</v>
      </c>
      <c r="F45" s="6">
        <f ca="1"/>
        <v>45968</v>
      </c>
      <c r="G45" s="6">
        <f ca="1"/>
        <v>45969</v>
      </c>
      <c r="H45" s="6">
        <f ca="1"/>
        <v>45970</v>
      </c>
      <c r="J45" s="6">
        <f t="array" aca="1" ref="J45:P45" ca="1">Dni+DATE(KalRok,MONTH(Hod_dec),1)-WEEKDAY(DATE(KalRok,MONTH(Hod_dec),1),(ZačiatokTýždňa="Pondelok")+1)+$A37*7-6</f>
        <v>45999</v>
      </c>
      <c r="K45" s="12">
        <f ca="1"/>
        <v>46000</v>
      </c>
      <c r="L45" s="6">
        <f ca="1"/>
        <v>46001</v>
      </c>
      <c r="M45" s="15">
        <f ca="1"/>
        <v>46002</v>
      </c>
      <c r="N45" s="6">
        <f ca="1"/>
        <v>46003</v>
      </c>
      <c r="O45" s="6">
        <f ca="1"/>
        <v>46004</v>
      </c>
      <c r="P45" s="6">
        <f ca="1"/>
        <v>46005</v>
      </c>
    </row>
    <row r="46" spans="1:16" ht="15.95" customHeight="1" x14ac:dyDescent="0.25">
      <c r="A46" s="4"/>
      <c r="B46" s="6">
        <f t="array" aca="1" ref="B46:H46" ca="1">Dni+DATE(KalRok,MONTH(Hod_nov),1)-WEEKDAY(DATE(KalRok,MONTH(Hod_nov),1),(ZačiatokTýždňa="Pondelok")+1)+$A38*7-6</f>
        <v>45971</v>
      </c>
      <c r="C46" s="12">
        <f ca="1"/>
        <v>45972</v>
      </c>
      <c r="D46" s="6">
        <f ca="1"/>
        <v>45973</v>
      </c>
      <c r="E46" s="15">
        <f ca="1"/>
        <v>45974</v>
      </c>
      <c r="F46" s="6">
        <f ca="1"/>
        <v>45975</v>
      </c>
      <c r="G46" s="6">
        <f ca="1"/>
        <v>45976</v>
      </c>
      <c r="H46" s="6">
        <f ca="1"/>
        <v>45977</v>
      </c>
      <c r="J46" s="6">
        <f t="array" aca="1" ref="J46:P46" ca="1">Dni+DATE(KalRok,MONTH(Hod_dec),1)-WEEKDAY(DATE(KalRok,MONTH(Hod_dec),1),(ZačiatokTýždňa="Pondelok")+1)+$A38*7-6</f>
        <v>46006</v>
      </c>
      <c r="K46" s="8">
        <f ca="1"/>
        <v>46007</v>
      </c>
      <c r="L46" s="6">
        <f ca="1"/>
        <v>46008</v>
      </c>
      <c r="M46" s="6">
        <f ca="1"/>
        <v>46009</v>
      </c>
      <c r="N46" s="6">
        <f ca="1"/>
        <v>46010</v>
      </c>
      <c r="O46" s="6">
        <f ca="1"/>
        <v>46011</v>
      </c>
      <c r="P46" s="6">
        <f ca="1"/>
        <v>46012</v>
      </c>
    </row>
    <row r="47" spans="1:16" ht="15.95" customHeight="1" x14ac:dyDescent="0.25">
      <c r="A47" s="4"/>
      <c r="B47" s="6">
        <f t="array" aca="1" ref="B47:H47" ca="1">Dni+DATE(KalRok,MONTH(Hod_nov),1)-WEEKDAY(DATE(KalRok,MONTH(Hod_nov),1),(ZačiatokTýždňa="Pondelok")+1)+$A39*7-6</f>
        <v>45978</v>
      </c>
      <c r="C47" s="8">
        <f ca="1"/>
        <v>45979</v>
      </c>
      <c r="D47" s="6">
        <f ca="1"/>
        <v>45980</v>
      </c>
      <c r="E47" s="6">
        <f ca="1"/>
        <v>45981</v>
      </c>
      <c r="F47" s="6">
        <f ca="1"/>
        <v>45982</v>
      </c>
      <c r="G47" s="6">
        <f ca="1"/>
        <v>45983</v>
      </c>
      <c r="H47" s="6">
        <f ca="1"/>
        <v>45984</v>
      </c>
      <c r="J47" s="6">
        <f t="array" aca="1" ref="J47:P47" ca="1">Dni+DATE(KalRok,MONTH(Hod_dec),1)-WEEKDAY(DATE(KalRok,MONTH(Hod_dec),1),(ZačiatokTýždňa="Pondelok")+1)+$A39*7-6</f>
        <v>46013</v>
      </c>
      <c r="K47" s="12">
        <f ca="1"/>
        <v>46014</v>
      </c>
      <c r="L47" s="6">
        <f ca="1"/>
        <v>46015</v>
      </c>
      <c r="M47" s="15">
        <f ca="1"/>
        <v>46016</v>
      </c>
      <c r="N47" s="17">
        <f ca="1"/>
        <v>46017</v>
      </c>
      <c r="O47" s="6">
        <f ca="1"/>
        <v>46018</v>
      </c>
      <c r="P47" s="6">
        <f ca="1"/>
        <v>46019</v>
      </c>
    </row>
    <row r="48" spans="1:16" ht="15.95" customHeight="1" x14ac:dyDescent="0.25">
      <c r="A48" s="4"/>
      <c r="B48" s="6">
        <f t="array" aca="1" ref="B48:H48" ca="1">Dni+DATE(KalRok,MONTH(Hod_nov),1)-WEEKDAY(DATE(KalRok,MONTH(Hod_nov),1),(ZačiatokTýždňa="Pondelok")+1)+$A40*7-6</f>
        <v>45985</v>
      </c>
      <c r="C48" s="12">
        <f ca="1"/>
        <v>45986</v>
      </c>
      <c r="D48" s="6">
        <f ca="1"/>
        <v>45987</v>
      </c>
      <c r="E48" s="15">
        <f ca="1"/>
        <v>45988</v>
      </c>
      <c r="F48" s="17">
        <f ca="1"/>
        <v>45989</v>
      </c>
      <c r="G48" s="6">
        <f ca="1"/>
        <v>45990</v>
      </c>
      <c r="H48" s="6">
        <f ca="1"/>
        <v>45991</v>
      </c>
      <c r="J48" s="6">
        <f t="array" aca="1" ref="J48:P48" ca="1">Dni+DATE(KalRok,MONTH(Hod_dec),1)-WEEKDAY(DATE(KalRok,MONTH(Hod_dec),1),(ZačiatokTýždňa="Pondelok")+1)+$A40*7-6</f>
        <v>46020</v>
      </c>
      <c r="K48" s="8">
        <f ca="1"/>
        <v>46021</v>
      </c>
      <c r="L48" s="6">
        <f ca="1"/>
        <v>46022</v>
      </c>
      <c r="M48" s="6">
        <f ca="1"/>
        <v>46023</v>
      </c>
      <c r="N48" s="6">
        <f ca="1"/>
        <v>46024</v>
      </c>
      <c r="O48" s="6">
        <f ca="1"/>
        <v>46025</v>
      </c>
      <c r="P48" s="6">
        <f ca="1"/>
        <v>46026</v>
      </c>
    </row>
    <row r="49" spans="1:16" ht="21.75" customHeight="1" x14ac:dyDescent="0.25">
      <c r="A49" s="4"/>
      <c r="B49" s="6">
        <f t="array" aca="1" ref="B49:H49" ca="1">Dni+DATE(KalRok,MONTH(Hod_nov),1)-WEEKDAY(DATE(KalRok,MONTH(Hod_nov),1),(ZačiatokTýždňa="Pondelok")+1)+$A41*7-6</f>
        <v>45992</v>
      </c>
      <c r="C49" s="6">
        <f ca="1"/>
        <v>45993</v>
      </c>
      <c r="D49" s="6">
        <f ca="1"/>
        <v>45994</v>
      </c>
      <c r="E49" s="6">
        <f ca="1"/>
        <v>45995</v>
      </c>
      <c r="F49" s="6">
        <f ca="1"/>
        <v>45996</v>
      </c>
      <c r="G49" s="6">
        <f ca="1"/>
        <v>45997</v>
      </c>
      <c r="H49" s="6">
        <f ca="1"/>
        <v>45998</v>
      </c>
      <c r="J49" s="6">
        <f t="array" aca="1" ref="J49:P49" ca="1">Dni+DATE(KalRok,MONTH(Hod_dec),1)-WEEKDAY(DATE(KalRok,MONTH(Hod_dec),1),(ZačiatokTýždňa="Pondelok")+1)+$A41*7-6</f>
        <v>46027</v>
      </c>
      <c r="K49" s="6">
        <f ca="1"/>
        <v>46028</v>
      </c>
      <c r="L49" s="6">
        <f ca="1"/>
        <v>46029</v>
      </c>
      <c r="M49" s="6">
        <f ca="1"/>
        <v>46030</v>
      </c>
      <c r="N49" s="6">
        <f ca="1"/>
        <v>46031</v>
      </c>
      <c r="O49" s="6">
        <f ca="1"/>
        <v>46032</v>
      </c>
      <c r="P49" s="6">
        <f ca="1"/>
        <v>46033</v>
      </c>
    </row>
    <row r="52" spans="1:16" x14ac:dyDescent="0.25">
      <c r="C52" s="9" t="s">
        <v>0</v>
      </c>
    </row>
    <row r="53" spans="1:16" ht="30" x14ac:dyDescent="0.25">
      <c r="C53" s="10" t="s">
        <v>1</v>
      </c>
    </row>
    <row r="54" spans="1:16" x14ac:dyDescent="0.25">
      <c r="C54" s="11" t="s">
        <v>2</v>
      </c>
    </row>
  </sheetData>
  <mergeCells count="13">
    <mergeCell ref="B1:P1"/>
    <mergeCell ref="B34:H34"/>
    <mergeCell ref="J34:P34"/>
    <mergeCell ref="B42:H42"/>
    <mergeCell ref="J42:P42"/>
    <mergeCell ref="B18:H18"/>
    <mergeCell ref="J18:P18"/>
    <mergeCell ref="B26:H26"/>
    <mergeCell ref="J26:P26"/>
    <mergeCell ref="B2:H2"/>
    <mergeCell ref="J2:P2"/>
    <mergeCell ref="B10:H10"/>
    <mergeCell ref="J10:P10"/>
  </mergeCells>
  <conditionalFormatting sqref="B4:H4">
    <cfRule type="expression" dxfId="23" priority="24">
      <formula>DAY(B4)&gt;7</formula>
    </cfRule>
  </conditionalFormatting>
  <conditionalFormatting sqref="J4:P4">
    <cfRule type="expression" dxfId="22" priority="23">
      <formula>DAY(J4)&gt;7</formula>
    </cfRule>
  </conditionalFormatting>
  <conditionalFormatting sqref="B12:H12">
    <cfRule type="expression" dxfId="21" priority="22">
      <formula>DAY(B12)&gt;7</formula>
    </cfRule>
  </conditionalFormatting>
  <conditionalFormatting sqref="J12:P12">
    <cfRule type="expression" dxfId="20" priority="21">
      <formula>DAY(J12)&gt;7</formula>
    </cfRule>
  </conditionalFormatting>
  <conditionalFormatting sqref="J28:P28">
    <cfRule type="expression" dxfId="19" priority="20">
      <formula>DAY(J28)&gt;7</formula>
    </cfRule>
  </conditionalFormatting>
  <conditionalFormatting sqref="B28:H28">
    <cfRule type="expression" dxfId="18" priority="19">
      <formula>DAY(B28)&gt;7</formula>
    </cfRule>
  </conditionalFormatting>
  <conditionalFormatting sqref="J20:P20">
    <cfRule type="expression" dxfId="17" priority="18">
      <formula>DAY(J20)&gt;7</formula>
    </cfRule>
  </conditionalFormatting>
  <conditionalFormatting sqref="B20:H20">
    <cfRule type="expression" dxfId="16" priority="17">
      <formula>DAY(B20)&gt;7</formula>
    </cfRule>
  </conditionalFormatting>
  <conditionalFormatting sqref="B36:H36">
    <cfRule type="expression" dxfId="15" priority="16">
      <formula>DAY(B36)&gt;7</formula>
    </cfRule>
  </conditionalFormatting>
  <conditionalFormatting sqref="J36:P36">
    <cfRule type="expression" dxfId="14" priority="15">
      <formula>DAY(J36)&gt;7</formula>
    </cfRule>
  </conditionalFormatting>
  <conditionalFormatting sqref="B44:H44">
    <cfRule type="expression" dxfId="13" priority="14">
      <formula>DAY(B44)&gt;7</formula>
    </cfRule>
  </conditionalFormatting>
  <conditionalFormatting sqref="J44:P44">
    <cfRule type="expression" dxfId="12" priority="13">
      <formula>DAY(J44)&gt;7</formula>
    </cfRule>
  </conditionalFormatting>
  <conditionalFormatting sqref="B8:H9">
    <cfRule type="expression" dxfId="11" priority="12">
      <formula>DAY(B8)&lt;15</formula>
    </cfRule>
  </conditionalFormatting>
  <conditionalFormatting sqref="J8:P9">
    <cfRule type="expression" dxfId="10" priority="11">
      <formula>DAY(J8)&lt;15</formula>
    </cfRule>
  </conditionalFormatting>
  <conditionalFormatting sqref="B16:H17">
    <cfRule type="expression" dxfId="9" priority="10">
      <formula>DAY(B16)&lt;15</formula>
    </cfRule>
  </conditionalFormatting>
  <conditionalFormatting sqref="J16:P17">
    <cfRule type="expression" dxfId="8" priority="9">
      <formula>DAY(J16)&lt;15</formula>
    </cfRule>
  </conditionalFormatting>
  <conditionalFormatting sqref="J32:P33">
    <cfRule type="expression" dxfId="7" priority="8">
      <formula>DAY(J32)&lt;15</formula>
    </cfRule>
  </conditionalFormatting>
  <conditionalFormatting sqref="B32:H33">
    <cfRule type="expression" dxfId="6" priority="7">
      <formula>DAY(B32)&lt;15</formula>
    </cfRule>
  </conditionalFormatting>
  <conditionalFormatting sqref="J24:P25">
    <cfRule type="expression" dxfId="5" priority="6">
      <formula>DAY(J24)&lt;15</formula>
    </cfRule>
  </conditionalFormatting>
  <conditionalFormatting sqref="B24:H25">
    <cfRule type="expression" dxfId="4" priority="5">
      <formula>DAY(B24)&lt;15</formula>
    </cfRule>
  </conditionalFormatting>
  <conditionalFormatting sqref="B40:H41">
    <cfRule type="expression" dxfId="3" priority="4">
      <formula>DAY(B40)&lt;15</formula>
    </cfRule>
  </conditionalFormatting>
  <conditionalFormatting sqref="J40:P41">
    <cfRule type="expression" dxfId="2" priority="3">
      <formula>DAY(J40)&lt;15</formula>
    </cfRule>
  </conditionalFormatting>
  <conditionalFormatting sqref="B48:H49">
    <cfRule type="expression" dxfId="1" priority="2">
      <formula>DAY(B48)&lt;15</formula>
    </cfRule>
  </conditionalFormatting>
  <conditionalFormatting sqref="J48:P49">
    <cfRule type="expression" dxfId="0" priority="1">
      <formula>DAY(J48)&lt;15</formula>
    </cfRule>
  </conditionalFormatting>
  <dataValidations count="38">
    <dataValidation allowBlank="1" showInputMessage="1" showErrorMessage="1" prompt="Pomocou tohto hárka Nekonečný kalendár (pondelok až nedeľa) vytvorte kalendár na ľubovoľný rok. Zadaním roka do bunky vpravo sa automaticky aktualizuje kalendár na každý mesiac." sqref="A1"/>
    <dataValidation allowBlank="1" showInputMessage="1" showErrorMessage="1" prompt="Zadaním roka do tejto bunky sa automaticky aktualizuje kalendár na každý mesiac v bunkách B2 až P49." sqref="B1:P1"/>
    <dataValidation allowBlank="1" showInputMessage="1" showErrorMessage="1" prompt="V tejto bunke je kalendárny mesiac. Kalendár na tento mesiac sa automaticky aktualizuje v bunkách J43 až P49 a obsahuje dátumy z predchádzajúceho, aktuálneho a nasledujúceho mesiaca." sqref="J42:P42"/>
    <dataValidation allowBlank="1" showInputMessage="1" showErrorMessage="1" prompt="V tejto bunke je kalendárny mesiac. Kalendár na tento mesiac sa automaticky aktualizuje v bunkách J3 až P9 a obsahuje dátumy z predchádzajúceho, aktuálneho a nasledujúceho mesiaca." sqref="J2:P2"/>
    <dataValidation allowBlank="1" showInputMessage="1" showErrorMessage="1" prompt="V tejto bunke je kalendárny mesiac. Kalendár na tento mesiac sa automaticky aktualizuje v bunkách B11 až H17 a obsahuje dátumy z predchádzajúceho, aktuálneho a nasledujúceho mesiaca." sqref="B10:H10"/>
    <dataValidation allowBlank="1" showInputMessage="1" showErrorMessage="1" prompt="V tejto bunke je kalendárny mesiac. Kalendár na tento mesiac sa automaticky aktualizuje v bunkách B3 až H9 a obsahuje dátumy z predchádzajúceho, aktuálneho a nasledujúceho mesiaca." sqref="B2:H2"/>
    <dataValidation allowBlank="1" showInputMessage="1" showErrorMessage="1" prompt="V tejto bunke je kalendárny mesiac. Kalendár na tento mesiac sa automaticky aktualizuje v bunkách J11 až P17 a obsahuje dátumy z predchádzajúceho, aktuálneho a nasledujúceho mesiaca." sqref="J10:P10"/>
    <dataValidation allowBlank="1" showInputMessage="1" showErrorMessage="1" prompt="V tejto bunke je kalendárny mesiac. Kalendár na tento mesiac sa automaticky aktualizuje v bunkách B19 až H25 a obsahuje dátumy z predchádzajúceho, aktuálneho a nasledujúceho mesiaca." sqref="B18:H18"/>
    <dataValidation allowBlank="1" showInputMessage="1" showErrorMessage="1" prompt="V tejto bunke je kalendárny mesiac. Kalendár na tento mesiac sa automaticky aktualizuje v bunkách J19 až P25 a obsahuje dátumy z predchádzajúceho, aktuálneho a nasledujúceho mesiaca." sqref="J18:P18"/>
    <dataValidation allowBlank="1" showInputMessage="1" showErrorMessage="1" prompt="V tejto bunke je kalendárny mesiac. Kalendár na tento mesiac sa automaticky aktualizuje v bunkách B27 až H33 a obsahuje dátumy z predchádzajúceho, aktuálneho a nasledujúceho mesiaca." sqref="B26:H26"/>
    <dataValidation allowBlank="1" showInputMessage="1" showErrorMessage="1" prompt="V tejto bunke je kalendárny mesiac. Kalendár na tento mesiac sa automaticky aktualizuje v bunkách J27 až P33 a obsahuje dátumy z predchádzajúceho, aktuálneho a nasledujúceho mesiaca." sqref="J26:P26"/>
    <dataValidation allowBlank="1" showInputMessage="1" showErrorMessage="1" prompt="V tejto bunke je kalendárny mesiac. Kalendár na tento mesiac sa automaticky aktualizuje v bunkách B35 až H41 a obsahuje dátumy z predchádzajúceho, aktuálneho a nasledujúceho mesiaca." sqref="B34:H34"/>
    <dataValidation allowBlank="1" showInputMessage="1" showErrorMessage="1" prompt="V tejto bunke je kalendárny mesiac. Kalendár na tento mesiac sa automaticky aktualizuje v bunkách J35 až P41 a obsahuje dátumy z predchádzajúceho, aktuálneho a nasledujúceho mesiaca." sqref="J34:P34"/>
    <dataValidation allowBlank="1" showInputMessage="1" showErrorMessage="1" prompt="V tejto bunke je kalendárny mesiac. Kalendár na tento mesiac sa automaticky aktualizuje v bunkách B43 až H49 a obsahuje dátumy z predchádzajúceho, aktuálneho a nasledujúceho mesiaca." sqref="B42:H42"/>
    <dataValidation allowBlank="1" showInputMessage="1" showErrorMessage="1" prompt="Pracovné dni za mesiac v bunke uvedenej vyššie sú v bunkách B3 až H3." sqref="B3"/>
    <dataValidation allowBlank="1" showInputMessage="1" showErrorMessage="1" prompt="Pracovné dni za mesiac v bunke uvedenej vyššie sú v bunkách B11 až H11." sqref="B11"/>
    <dataValidation allowBlank="1" showInputMessage="1" showErrorMessage="1" prompt="Pracovné dni za mesiac v bunke uvedenej vyššie sú v bunkách B19 až H19." sqref="B19"/>
    <dataValidation allowBlank="1" showInputMessage="1" showErrorMessage="1" prompt="Pracovné dni za mesiac v bunke uvedenej vyššie sú v bunkách B27 až H27." sqref="B27"/>
    <dataValidation allowBlank="1" showInputMessage="1" showErrorMessage="1" prompt="Pracovné dni za mesiac v bunke uvedenej vyššie sú v bunkách B35 až H35." sqref="B35"/>
    <dataValidation allowBlank="1" showInputMessage="1" showErrorMessage="1" prompt="Pracovné dni za mesiac v bunke uvedenej vyššie sú v bunkách B43 až H43." sqref="B43"/>
    <dataValidation allowBlank="1" showInputMessage="1" showErrorMessage="1" prompt="Pracovné dni za mesiac v bunke uvedenej vyššie sú v bunkách J3 až P3." sqref="J3"/>
    <dataValidation allowBlank="1" showInputMessage="1" showErrorMessage="1" prompt="Pracovné dni za mesiac v bunke uvedenej vyššie sú v bunkách J11 až P11." sqref="J11"/>
    <dataValidation allowBlank="1" showInputMessage="1" showErrorMessage="1" prompt="Pracovné dni za mesiac v bunke uvedenej vyššie sú v bunkách J19 až P19." sqref="J19"/>
    <dataValidation allowBlank="1" showInputMessage="1" showErrorMessage="1" prompt="Pracovné dni za mesiac v bunke uvedenej vyššie sú v bunkách J27 až P27." sqref="J27"/>
    <dataValidation allowBlank="1" showInputMessage="1" showErrorMessage="1" prompt="Pracovné dni za mesiac v bunke uvedenej vyššie sú v bunkách J35 až P35." sqref="J35"/>
    <dataValidation allowBlank="1" showInputMessage="1" showErrorMessage="1" prompt="Pracovné dni za mesiac v bunke uvedenej vyššie sú v bunkách J43 až P43." sqref="J43"/>
    <dataValidation allowBlank="1" showInputMessage="1" showErrorMessage="1" prompt="Kalendárne dni tohto mesiaca sa automaticky aktualizujú v bunkách B4 až H9. Ak v tejto bunke nie je uvedené číslo 1, ide o deň z predchádzajúceho mesiaca." sqref="B4"/>
    <dataValidation allowBlank="1" showInputMessage="1" showErrorMessage="1" prompt="Kalendárne dni tohto mesiaca sa automaticky aktualizujú v bunkách J4 až P9. Ak v tejto bunke nie je uvedené číslo 1, ide o deň z predchádzajúceho mesiaca." sqref="J4"/>
    <dataValidation allowBlank="1" showInputMessage="1" showErrorMessage="1" prompt="Kalendárne dni tohto mesiaca sa automaticky aktualizujú v bunkách B12 až H17. Ak v tejto bunke nie je uvedené číslo 1, ide o deň z predchádzajúceho mesiaca." sqref="B12"/>
    <dataValidation allowBlank="1" showInputMessage="1" showErrorMessage="1" prompt="Kalendárne dni tohto mesiaca sa automaticky aktualizujú v bunkách B20 až H25. Ak v tejto bunke nie je uvedené číslo 1, ide o deň z predchádzajúceho mesiaca." sqref="B20"/>
    <dataValidation allowBlank="1" showInputMessage="1" showErrorMessage="1" prompt="Kalendárne dni tohto mesiaca sa automaticky aktualizujú v bunkách B28 až H33. Ak v tejto bunke nie je uvedené číslo 1, ide o deň z predchádzajúceho mesiaca." sqref="B28"/>
    <dataValidation allowBlank="1" showInputMessage="1" showErrorMessage="1" prompt="Kalendárne dni tohto mesiaca sa automaticky aktualizujú v bunkách B36 až H41. Ak v tejto bunke nie je uvedené číslo 1, ide o deň z predchádzajúceho mesiaca." sqref="B36"/>
    <dataValidation allowBlank="1" showInputMessage="1" showErrorMessage="1" prompt="Kalendárne dni tohto mesiaca sa automaticky aktualizujú v bunkách J36 až P41. Ak v tejto bunke nie je uvedené číslo 1, ide o deň z predchádzajúceho mesiaca." sqref="J36"/>
    <dataValidation allowBlank="1" showInputMessage="1" showErrorMessage="1" prompt="Kalendárne dni tohto mesiaca sa automaticky aktualizujú v bunkách J28 až P33. Ak v tejto bunke nie je uvedené číslo 1, ide o deň z predchádzajúceho mesiaca." sqref="J28"/>
    <dataValidation allowBlank="1" showInputMessage="1" showErrorMessage="1" prompt="Kalendárne dni tohto mesiaca sa automaticky aktualizujú v bunkách J20 až P25. Ak v tejto bunke nie je uvedené číslo 1, ide o deň z predchádzajúceho mesiaca." sqref="J20"/>
    <dataValidation allowBlank="1" showInputMessage="1" showErrorMessage="1" prompt="Kalendárne dni tohto mesiaca sa automaticky aktualizujú v bunkách J12 až P17. Ak v tejto bunke nie je uvedené číslo 1, ide o deň z predchádzajúceho mesiaca." sqref="J12"/>
    <dataValidation allowBlank="1" showInputMessage="1" showErrorMessage="1" prompt="Kalendárne dni tohto mesiaca sa automaticky aktualizujú v bunkách B44 až H49. Ak v tejto bunke nie je uvedené číslo 1, ide o deň z predchádzajúceho mesiaca." sqref="B44"/>
    <dataValidation allowBlank="1" showInputMessage="1" showErrorMessage="1" prompt="Kalendárne dni tohto mesiaca sa automaticky aktualizujú v bunkách J44 až P49. Ak v tejto bunke nie je uvedené číslo 1, ide o deň z predchádzajúceho mesiaca." sqref="J44"/>
  </dataValidations>
  <printOptions horizontalCentered="1"/>
  <pageMargins left="0.4" right="0.4" top="0.4" bottom="0.6" header="0.3" footer="0.3"/>
  <pageSetup paperSize="9" scale="77" orientation="portrait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13</vt:i4>
      </vt:variant>
    </vt:vector>
  </HeadingPairs>
  <TitlesOfParts>
    <vt:vector size="14" baseType="lpstr">
      <vt:lpstr>KALENDÁR</vt:lpstr>
      <vt:lpstr>KalRok</vt:lpstr>
      <vt:lpstr>NázovStĺpcaOblasť1..H9.1</vt:lpstr>
      <vt:lpstr>NázovStĺpcaOblasť10..P41.1</vt:lpstr>
      <vt:lpstr>NázovStĺpcaOblasť11..H49.1</vt:lpstr>
      <vt:lpstr>NázovStĺpcaOblasť12..P49.1</vt:lpstr>
      <vt:lpstr>NázovStĺpcaOblasť2..P9.1</vt:lpstr>
      <vt:lpstr>NázovStĺpcaOblasť3..H17.1</vt:lpstr>
      <vt:lpstr>NázovStĺpcaOblasť4..P17.1</vt:lpstr>
      <vt:lpstr>NázovStĺpcaOblasť5..H25.1</vt:lpstr>
      <vt:lpstr>NázovStĺpcaOblasť6..P25.1</vt:lpstr>
      <vt:lpstr>NázovStĺpcaOblasť7..H33.1</vt:lpstr>
      <vt:lpstr>NázovStĺpcaOblasť8..P33.1</vt:lpstr>
      <vt:lpstr>NázovStĺpcaOblasť9..H41.1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BABIŠOVÁ Mája</dc:creator>
  <cp:lastModifiedBy>PC20140730</cp:lastModifiedBy>
  <cp:lastPrinted>2025-02-18T08:57:10Z</cp:lastPrinted>
  <dcterms:created xsi:type="dcterms:W3CDTF">2017-07-13T09:26:51Z</dcterms:created>
  <dcterms:modified xsi:type="dcterms:W3CDTF">2025-02-18T08:57:23Z</dcterms:modified>
</cp:coreProperties>
</file>